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.09.27 CTA P\"/>
    </mc:Choice>
  </mc:AlternateContent>
  <bookViews>
    <workbookView xWindow="1995" yWindow="0" windowWidth="18495" windowHeight="8340"/>
  </bookViews>
  <sheets>
    <sheet name="b) Clasificación COG(Cap-Co)" sheetId="1" r:id="rId1"/>
  </sheets>
  <externalReferences>
    <externalReference r:id="rId2"/>
  </externalReferences>
  <definedNames>
    <definedName name="_xlnm.Print_Area" localSheetId="0">'b) Clasificación COG(Cap-Co)'!$A$1:$I$77</definedName>
    <definedName name="_xlnm.Print_Titles" localSheetId="0">'b) Clasificación COG(Cap-Co)'!$1:$10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D76" i="1"/>
  <c r="H71" i="1"/>
  <c r="F71" i="1"/>
  <c r="I71" i="1" s="1"/>
  <c r="H70" i="1"/>
  <c r="F70" i="1"/>
  <c r="I70" i="1" s="1"/>
  <c r="I69" i="1"/>
  <c r="H69" i="1"/>
  <c r="F69" i="1"/>
  <c r="H68" i="1"/>
  <c r="I68" i="1" s="1"/>
  <c r="F68" i="1"/>
  <c r="H67" i="1"/>
  <c r="F67" i="1"/>
  <c r="I67" i="1" s="1"/>
  <c r="H66" i="1"/>
  <c r="F66" i="1"/>
  <c r="I66" i="1" s="1"/>
  <c r="I65" i="1"/>
  <c r="I64" i="1" s="1"/>
  <c r="H65" i="1"/>
  <c r="F65" i="1"/>
  <c r="H64" i="1"/>
  <c r="G64" i="1"/>
  <c r="E64" i="1"/>
  <c r="D64" i="1"/>
  <c r="H63" i="1"/>
  <c r="F63" i="1"/>
  <c r="I63" i="1" s="1"/>
  <c r="I62" i="1"/>
  <c r="H62" i="1"/>
  <c r="F62" i="1"/>
  <c r="F60" i="1" s="1"/>
  <c r="H61" i="1"/>
  <c r="I61" i="1" s="1"/>
  <c r="I60" i="1" s="1"/>
  <c r="F61" i="1"/>
  <c r="G60" i="1"/>
  <c r="E60" i="1"/>
  <c r="D60" i="1"/>
  <c r="I59" i="1"/>
  <c r="H59" i="1"/>
  <c r="F59" i="1"/>
  <c r="H58" i="1"/>
  <c r="I58" i="1" s="1"/>
  <c r="F58" i="1"/>
  <c r="H57" i="1"/>
  <c r="F57" i="1"/>
  <c r="I57" i="1" s="1"/>
  <c r="H56" i="1"/>
  <c r="F56" i="1"/>
  <c r="I56" i="1" s="1"/>
  <c r="I55" i="1"/>
  <c r="H55" i="1"/>
  <c r="F55" i="1"/>
  <c r="H54" i="1"/>
  <c r="H52" i="1" s="1"/>
  <c r="F54" i="1"/>
  <c r="H53" i="1"/>
  <c r="F53" i="1"/>
  <c r="I53" i="1" s="1"/>
  <c r="G52" i="1"/>
  <c r="F52" i="1"/>
  <c r="E52" i="1"/>
  <c r="D52" i="1"/>
  <c r="H51" i="1"/>
  <c r="I51" i="1" s="1"/>
  <c r="F51" i="1"/>
  <c r="H50" i="1"/>
  <c r="F50" i="1"/>
  <c r="I50" i="1" s="1"/>
  <c r="H49" i="1"/>
  <c r="H48" i="1" s="1"/>
  <c r="F49" i="1"/>
  <c r="I49" i="1" s="1"/>
  <c r="G48" i="1"/>
  <c r="E48" i="1"/>
  <c r="D48" i="1"/>
  <c r="H47" i="1"/>
  <c r="F47" i="1"/>
  <c r="I47" i="1" s="1"/>
  <c r="H46" i="1"/>
  <c r="F46" i="1"/>
  <c r="I46" i="1" s="1"/>
  <c r="I45" i="1"/>
  <c r="H45" i="1"/>
  <c r="F45" i="1"/>
  <c r="H44" i="1"/>
  <c r="I44" i="1" s="1"/>
  <c r="F44" i="1"/>
  <c r="H43" i="1"/>
  <c r="F43" i="1"/>
  <c r="I43" i="1" s="1"/>
  <c r="H42" i="1"/>
  <c r="H41" i="1" s="1"/>
  <c r="F42" i="1"/>
  <c r="I42" i="1" s="1"/>
  <c r="G41" i="1"/>
  <c r="E41" i="1"/>
  <c r="D41" i="1"/>
  <c r="D40" i="1"/>
  <c r="D39" i="1" s="1"/>
  <c r="H39" i="1"/>
  <c r="G39" i="1"/>
  <c r="E39" i="1"/>
  <c r="H38" i="1"/>
  <c r="I38" i="1" s="1"/>
  <c r="F38" i="1"/>
  <c r="F37" i="1"/>
  <c r="I37" i="1" s="1"/>
  <c r="I36" i="1"/>
  <c r="F36" i="1"/>
  <c r="F35" i="1"/>
  <c r="I35" i="1" s="1"/>
  <c r="I34" i="1"/>
  <c r="F34" i="1"/>
  <c r="F33" i="1"/>
  <c r="I33" i="1" s="1"/>
  <c r="I32" i="1"/>
  <c r="H32" i="1"/>
  <c r="F32" i="1"/>
  <c r="F31" i="1"/>
  <c r="F29" i="1" s="1"/>
  <c r="F30" i="1"/>
  <c r="I30" i="1" s="1"/>
  <c r="H29" i="1"/>
  <c r="G29" i="1"/>
  <c r="E29" i="1"/>
  <c r="D29" i="1"/>
  <c r="F28" i="1"/>
  <c r="I28" i="1" s="1"/>
  <c r="H27" i="1"/>
  <c r="H21" i="1" s="1"/>
  <c r="F27" i="1"/>
  <c r="F26" i="1"/>
  <c r="I26" i="1" s="1"/>
  <c r="I25" i="1"/>
  <c r="F25" i="1"/>
  <c r="F24" i="1"/>
  <c r="I24" i="1" s="1"/>
  <c r="I23" i="1"/>
  <c r="F23" i="1"/>
  <c r="F22" i="1"/>
  <c r="I22" i="1" s="1"/>
  <c r="G21" i="1"/>
  <c r="F21" i="1"/>
  <c r="E21" i="1"/>
  <c r="E72" i="1" s="1"/>
  <c r="D21" i="1"/>
  <c r="H20" i="1"/>
  <c r="F20" i="1"/>
  <c r="I20" i="1" s="1"/>
  <c r="H19" i="1"/>
  <c r="F19" i="1"/>
  <c r="I19" i="1" s="1"/>
  <c r="I18" i="1"/>
  <c r="H18" i="1"/>
  <c r="F18" i="1"/>
  <c r="H17" i="1"/>
  <c r="I17" i="1" s="1"/>
  <c r="F17" i="1"/>
  <c r="H16" i="1"/>
  <c r="F16" i="1"/>
  <c r="I16" i="1" s="1"/>
  <c r="H15" i="1"/>
  <c r="F15" i="1"/>
  <c r="I15" i="1" s="1"/>
  <c r="I14" i="1"/>
  <c r="H14" i="1"/>
  <c r="F14" i="1"/>
  <c r="H13" i="1"/>
  <c r="I13" i="1" s="1"/>
  <c r="F13" i="1"/>
  <c r="H12" i="1"/>
  <c r="H11" i="1" s="1"/>
  <c r="F12" i="1"/>
  <c r="I12" i="1" s="1"/>
  <c r="G11" i="1"/>
  <c r="G72" i="1" s="1"/>
  <c r="F11" i="1"/>
  <c r="E11" i="1"/>
  <c r="D11" i="1"/>
  <c r="D72" i="1" s="1"/>
  <c r="I29" i="1" l="1"/>
  <c r="I41" i="1"/>
  <c r="I48" i="1"/>
  <c r="I11" i="1"/>
  <c r="I21" i="1"/>
  <c r="I27" i="1"/>
  <c r="I31" i="1"/>
  <c r="F40" i="1"/>
  <c r="F41" i="1"/>
  <c r="F48" i="1"/>
  <c r="I54" i="1"/>
  <c r="I52" i="1" s="1"/>
  <c r="H60" i="1"/>
  <c r="H72" i="1" s="1"/>
  <c r="F64" i="1"/>
  <c r="I40" i="1" l="1"/>
  <c r="I39" i="1" s="1"/>
  <c r="F39" i="1"/>
  <c r="F72" i="1" s="1"/>
  <c r="I72" i="1"/>
</calcChain>
</file>

<file path=xl/sharedStrings.xml><?xml version="1.0" encoding="utf-8"?>
<sst xmlns="http://schemas.openxmlformats.org/spreadsheetml/2006/main" count="77" uniqueCount="77">
  <si>
    <t>Cuenta Pública 2017</t>
  </si>
  <si>
    <t>Poder Ejecutivo</t>
  </si>
  <si>
    <t>OPD Régimen Estatal de Protección Social en  Salud de Jalisco</t>
  </si>
  <si>
    <t>Estado Analítico del Ejercicio del Presupuesto de Egresos</t>
  </si>
  <si>
    <t>Clasificación por Objeto del Gasto (Capítulo y Concepto)</t>
  </si>
  <si>
    <t>Del 1 de enero al 31 de Marzo de 2017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</si>
  <si>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</si>
  <si>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</si>
  <si>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</si>
  <si>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</si>
  <si>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</si>
  <si>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</si>
  <si>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</si>
  <si>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</si>
  <si>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</si>
  <si>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</si>
  <si>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</si>
  <si>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</si>
  <si>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</si>
  <si>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</si>
  <si>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</si>
  <si>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</si>
  <si>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</si>
  <si>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</si>
  <si>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</si>
  <si>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</si>
  <si>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</si>
  <si>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</si>
  <si>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 xml:space="preserve">Combustibles, lubricantes y aditivos 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</si>
  <si>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</si>
  <si>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</si>
  <si>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</si>
  <si>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</si>
  <si>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 xml:space="preserve"> </t>
  </si>
  <si>
    <t>Servicios de Arrendamiento</t>
  </si>
  <si>
    <t>Servicios Profesionales, Científicos 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</si>
  <si>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</si>
  <si>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</si>
  <si>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</si>
  <si>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</si>
  <si>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</si>
  <si>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Servios Generales</t>
  </si>
  <si>
    <t>Transferencias, Asignaciones, Subsidios y Otras Ayudas</t>
  </si>
  <si>
    <t>Transferencias otorgadas a ent. fed. y municipios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</si>
  <si>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</si>
  <si>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</si>
  <si>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</si>
  <si>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</si>
  <si>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Vehiculos y Equipo de Trasporte</t>
  </si>
  <si>
    <t>Maquinaria y otros Equipos  y Herramientas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</si>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</sst>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37" fontId="3" fillId="2" borderId="1" xfId="1" applyNumberFormat="1" applyFont="1" applyFill="1" applyBorder="1" applyAlignment="1" applyProtection="1">
      <alignment horizontal="center"/>
    </xf>
    <xf numFmtId="37" fontId="3" fillId="2" borderId="2" xfId="1" applyNumberFormat="1" applyFont="1" applyFill="1" applyBorder="1" applyAlignment="1" applyProtection="1">
      <alignment horizontal="center"/>
    </xf>
    <xf numFmtId="37" fontId="3" fillId="2" borderId="3" xfId="1" applyNumberFormat="1" applyFont="1" applyFill="1" applyBorder="1" applyAlignment="1" applyProtection="1">
      <alignment horizontal="center"/>
    </xf>
    <xf numFmtId="37" fontId="3" fillId="2" borderId="4" xfId="1" applyNumberFormat="1" applyFont="1" applyFill="1" applyBorder="1" applyAlignment="1" applyProtection="1">
      <alignment horizontal="center"/>
      <protection locked="0"/>
    </xf>
    <xf numFmtId="37" fontId="3" fillId="2" borderId="0" xfId="1" applyNumberFormat="1" applyFont="1" applyFill="1" applyBorder="1" applyAlignment="1" applyProtection="1">
      <alignment horizontal="center"/>
      <protection locked="0"/>
    </xf>
    <xf numFmtId="37" fontId="3" fillId="2" borderId="5" xfId="1" applyNumberFormat="1" applyFont="1" applyFill="1" applyBorder="1" applyAlignment="1" applyProtection="1">
      <alignment horizontal="center"/>
      <protection locked="0"/>
    </xf>
    <xf numFmtId="37" fontId="3" fillId="2" borderId="4" xfId="1" applyNumberFormat="1" applyFont="1" applyFill="1" applyBorder="1" applyAlignment="1" applyProtection="1">
      <alignment horizontal="center"/>
    </xf>
    <xf numFmtId="37" fontId="3" fillId="2" borderId="0" xfId="1" applyNumberFormat="1" applyFont="1" applyFill="1" applyBorder="1" applyAlignment="1" applyProtection="1">
      <alignment horizontal="center"/>
    </xf>
    <xf numFmtId="37" fontId="3" fillId="2" borderId="5" xfId="1" applyNumberFormat="1" applyFont="1" applyFill="1" applyBorder="1" applyAlignment="1" applyProtection="1">
      <alignment horizontal="center"/>
    </xf>
    <xf numFmtId="37" fontId="3" fillId="2" borderId="6" xfId="1" applyNumberFormat="1" applyFont="1" applyFill="1" applyBorder="1" applyAlignment="1" applyProtection="1">
      <alignment horizontal="center"/>
    </xf>
    <xf numFmtId="37" fontId="3" fillId="2" borderId="7" xfId="1" applyNumberFormat="1" applyFont="1" applyFill="1" applyBorder="1" applyAlignment="1" applyProtection="1">
      <alignment horizontal="center"/>
    </xf>
    <xf numFmtId="37" fontId="3" fillId="2" borderId="8" xfId="1" applyNumberFormat="1" applyFont="1" applyFill="1" applyBorder="1" applyAlignment="1" applyProtection="1">
      <alignment horizontal="center"/>
    </xf>
    <xf numFmtId="0" fontId="4" fillId="3" borderId="0" xfId="0" applyFont="1" applyFill="1"/>
    <xf numFmtId="37" fontId="3" fillId="2" borderId="1" xfId="1" applyNumberFormat="1" applyFont="1" applyFill="1" applyBorder="1" applyAlignment="1" applyProtection="1">
      <alignment horizontal="center" vertical="center" wrapText="1"/>
    </xf>
    <xf numFmtId="37" fontId="3" fillId="2" borderId="3" xfId="1" applyNumberFormat="1" applyFont="1" applyFill="1" applyBorder="1" applyAlignment="1" applyProtection="1">
      <alignment horizontal="center" vertical="center"/>
    </xf>
    <xf numFmtId="37" fontId="3" fillId="2" borderId="9" xfId="1" applyNumberFormat="1" applyFont="1" applyFill="1" applyBorder="1" applyAlignment="1" applyProtection="1">
      <alignment horizontal="center"/>
    </xf>
    <xf numFmtId="37" fontId="3" fillId="2" borderId="10" xfId="1" applyNumberFormat="1" applyFont="1" applyFill="1" applyBorder="1" applyAlignment="1" applyProtection="1">
      <alignment horizontal="center"/>
    </xf>
    <xf numFmtId="37" fontId="3" fillId="2" borderId="11" xfId="1" applyNumberFormat="1" applyFont="1" applyFill="1" applyBorder="1" applyAlignment="1" applyProtection="1">
      <alignment horizontal="center"/>
    </xf>
    <xf numFmtId="37" fontId="3" fillId="2" borderId="12" xfId="1" applyNumberFormat="1" applyFont="1" applyFill="1" applyBorder="1" applyAlignment="1" applyProtection="1">
      <alignment horizontal="center" vertical="center" wrapText="1"/>
    </xf>
    <xf numFmtId="37" fontId="3" fillId="2" borderId="4" xfId="1" applyNumberFormat="1" applyFont="1" applyFill="1" applyBorder="1" applyAlignment="1" applyProtection="1">
      <alignment horizontal="center" vertical="center"/>
    </xf>
    <xf numFmtId="37" fontId="3" fillId="2" borderId="5" xfId="1" applyNumberFormat="1" applyFont="1" applyFill="1" applyBorder="1" applyAlignment="1" applyProtection="1">
      <alignment horizontal="center" vertical="center"/>
    </xf>
    <xf numFmtId="37" fontId="3" fillId="2" borderId="12" xfId="1" applyNumberFormat="1" applyFont="1" applyFill="1" applyBorder="1" applyAlignment="1" applyProtection="1">
      <alignment horizontal="center" vertical="center"/>
    </xf>
    <xf numFmtId="37" fontId="3" fillId="2" borderId="12" xfId="1" applyNumberFormat="1" applyFont="1" applyFill="1" applyBorder="1" applyAlignment="1" applyProtection="1">
      <alignment horizontal="center" wrapText="1"/>
    </xf>
    <xf numFmtId="37" fontId="3" fillId="2" borderId="6" xfId="1" applyNumberFormat="1" applyFont="1" applyFill="1" applyBorder="1" applyAlignment="1" applyProtection="1">
      <alignment horizontal="center" vertical="center"/>
    </xf>
    <xf numFmtId="37" fontId="3" fillId="2" borderId="8" xfId="1" applyNumberFormat="1" applyFont="1" applyFill="1" applyBorder="1" applyAlignment="1" applyProtection="1">
      <alignment horizontal="center" vertical="center"/>
    </xf>
    <xf numFmtId="37" fontId="3" fillId="2" borderId="12" xfId="1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" fontId="7" fillId="3" borderId="13" xfId="2" applyNumberFormat="1" applyFont="1" applyFill="1" applyBorder="1" applyAlignment="1">
      <alignment horizontal="right"/>
    </xf>
    <xf numFmtId="3" fontId="7" fillId="3" borderId="13" xfId="2" applyNumberFormat="1" applyFont="1" applyFill="1" applyBorder="1" applyAlignment="1">
      <alignment horizontal="right"/>
    </xf>
    <xf numFmtId="0" fontId="8" fillId="0" borderId="12" xfId="3" applyFont="1" applyBorder="1" applyAlignment="1">
      <alignment horizontal="left"/>
    </xf>
    <xf numFmtId="0" fontId="9" fillId="0" borderId="12" xfId="3" applyFont="1" applyBorder="1" applyAlignment="1">
      <alignment horizontal="justify" wrapText="1"/>
    </xf>
    <xf numFmtId="4" fontId="10" fillId="0" borderId="4" xfId="0" applyNumberFormat="1" applyFont="1" applyFill="1" applyBorder="1" applyAlignment="1">
      <alignment horizontal="right" vertical="top"/>
    </xf>
    <xf numFmtId="4" fontId="10" fillId="0" borderId="14" xfId="0" applyNumberFormat="1" applyFont="1" applyFill="1" applyBorder="1" applyAlignment="1">
      <alignment horizontal="right" vertical="top"/>
    </xf>
    <xf numFmtId="4" fontId="10" fillId="4" borderId="4" xfId="0" applyNumberFormat="1" applyFont="1" applyFill="1" applyBorder="1" applyAlignment="1">
      <alignment horizontal="right" vertical="top"/>
    </xf>
    <xf numFmtId="4" fontId="10" fillId="4" borderId="14" xfId="0" applyNumberFormat="1" applyFont="1" applyFill="1" applyBorder="1" applyAlignment="1">
      <alignment horizontal="right" vertical="top"/>
    </xf>
    <xf numFmtId="0" fontId="8" fillId="0" borderId="12" xfId="3" applyFont="1" applyBorder="1" applyAlignment="1">
      <alignment horizontal="justify" wrapText="1"/>
    </xf>
    <xf numFmtId="0" fontId="8" fillId="0" borderId="13" xfId="3" applyFont="1" applyBorder="1" applyAlignment="1">
      <alignment horizontal="left"/>
    </xf>
    <xf numFmtId="0" fontId="9" fillId="0" borderId="13" xfId="3" applyFont="1" applyBorder="1" applyAlignment="1">
      <alignment horizontal="justify" wrapText="1"/>
    </xf>
    <xf numFmtId="0" fontId="0" fillId="0" borderId="12" xfId="3" applyFont="1" applyBorder="1" applyAlignment="1">
      <alignment horizontal="center" vertical="center"/>
    </xf>
    <xf numFmtId="0" fontId="1" fillId="0" borderId="9" xfId="3" applyFont="1" applyBorder="1" applyAlignment="1">
      <alignment horizontal="justify" vertical="center" wrapText="1"/>
    </xf>
    <xf numFmtId="4" fontId="10" fillId="0" borderId="0" xfId="0" applyNumberFormat="1" applyFont="1" applyFill="1" applyBorder="1" applyAlignment="1">
      <alignment horizontal="right" vertical="top"/>
    </xf>
    <xf numFmtId="4" fontId="7" fillId="0" borderId="14" xfId="0" applyNumberFormat="1" applyFont="1" applyFill="1" applyBorder="1" applyAlignment="1">
      <alignment horizontal="right" vertical="top"/>
    </xf>
    <xf numFmtId="4" fontId="7" fillId="4" borderId="14" xfId="0" applyNumberFormat="1" applyFont="1" applyFill="1" applyBorder="1" applyAlignment="1">
      <alignment horizontal="right" vertical="top"/>
    </xf>
    <xf numFmtId="0" fontId="2" fillId="0" borderId="0" xfId="0" applyFont="1"/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wrapText="1"/>
    </xf>
    <xf numFmtId="4" fontId="10" fillId="0" borderId="14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wrapText="1"/>
    </xf>
    <xf numFmtId="4" fontId="0" fillId="0" borderId="0" xfId="0" applyNumberFormat="1"/>
    <xf numFmtId="4" fontId="11" fillId="4" borderId="0" xfId="0" applyNumberFormat="1" applyFont="1" applyFill="1" applyAlignment="1">
      <alignment horizontal="right" vertical="top"/>
    </xf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left"/>
    </xf>
    <xf numFmtId="4" fontId="0" fillId="0" borderId="0" xfId="0" applyNumberFormat="1" applyFill="1"/>
    <xf numFmtId="0" fontId="0" fillId="0" borderId="0" xfId="0" applyFill="1"/>
    <xf numFmtId="0" fontId="8" fillId="0" borderId="12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12" fillId="0" borderId="4" xfId="3" applyNumberFormat="1" applyFont="1" applyFill="1" applyBorder="1" applyAlignment="1">
      <alignment horizontal="right" vertical="center"/>
    </xf>
    <xf numFmtId="4" fontId="12" fillId="0" borderId="5" xfId="3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vertical="center" wrapText="1"/>
    </xf>
    <xf numFmtId="0" fontId="2" fillId="0" borderId="0" xfId="0" applyFont="1" applyFill="1"/>
    <xf numFmtId="4" fontId="9" fillId="0" borderId="15" xfId="0" applyNumberFormat="1" applyFont="1" applyFill="1" applyBorder="1" applyAlignment="1">
      <alignment horizontal="right" vertical="top"/>
    </xf>
    <xf numFmtId="0" fontId="5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9" xfId="0" applyFont="1" applyFill="1" applyBorder="1" applyAlignment="1">
      <alignment horizontal="justify" vertical="center" wrapText="1"/>
    </xf>
    <xf numFmtId="0" fontId="15" fillId="0" borderId="12" xfId="0" applyFont="1" applyFill="1" applyBorder="1" applyAlignment="1">
      <alignment horizontal="justify" vertical="center" wrapText="1"/>
    </xf>
    <xf numFmtId="3" fontId="7" fillId="0" borderId="12" xfId="2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justify" vertical="center" wrapText="1"/>
    </xf>
    <xf numFmtId="3" fontId="7" fillId="3" borderId="0" xfId="2" applyNumberFormat="1" applyFont="1" applyFill="1" applyBorder="1" applyAlignment="1">
      <alignment horizontal="right"/>
    </xf>
    <xf numFmtId="3" fontId="0" fillId="0" borderId="0" xfId="0" applyNumberFormat="1"/>
    <xf numFmtId="0" fontId="16" fillId="3" borderId="0" xfId="0" applyFont="1" applyFill="1" applyProtection="1"/>
    <xf numFmtId="0" fontId="17" fillId="3" borderId="0" xfId="0" applyFont="1" applyFill="1" applyBorder="1" applyAlignment="1" applyProtection="1">
      <alignment vertical="top"/>
    </xf>
    <xf numFmtId="0" fontId="17" fillId="3" borderId="0" xfId="0" applyFont="1" applyFill="1" applyBorder="1" applyProtection="1"/>
    <xf numFmtId="43" fontId="17" fillId="3" borderId="0" xfId="1" applyFont="1" applyFill="1" applyBorder="1" applyProtection="1"/>
    <xf numFmtId="0" fontId="17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wrapText="1"/>
    </xf>
    <xf numFmtId="0" fontId="16" fillId="0" borderId="0" xfId="0" applyFont="1" applyProtection="1"/>
    <xf numFmtId="0" fontId="18" fillId="3" borderId="0" xfId="0" applyFont="1" applyFill="1" applyBorder="1" applyAlignment="1" applyProtection="1">
      <alignment horizontal="right" vertical="top"/>
    </xf>
    <xf numFmtId="0" fontId="16" fillId="3" borderId="2" xfId="0" applyFont="1" applyFill="1" applyBorder="1" applyAlignment="1" applyProtection="1">
      <alignment horizontal="center"/>
      <protection locked="0"/>
    </xf>
    <xf numFmtId="0" fontId="18" fillId="3" borderId="0" xfId="0" applyFont="1" applyFill="1" applyBorder="1" applyAlignment="1" applyProtection="1">
      <alignment vertical="top"/>
    </xf>
    <xf numFmtId="0" fontId="17" fillId="3" borderId="0" xfId="0" applyFont="1" applyFill="1" applyBorder="1" applyAlignment="1" applyProtection="1">
      <alignment horizontal="right"/>
    </xf>
    <xf numFmtId="0" fontId="17" fillId="3" borderId="0" xfId="0" applyFont="1" applyFill="1" applyBorder="1" applyAlignment="1" applyProtection="1">
      <alignment horizontal="center" vertical="top" wrapText="1"/>
      <protection locked="0"/>
    </xf>
    <xf numFmtId="43" fontId="17" fillId="3" borderId="0" xfId="1" applyFont="1" applyFill="1" applyBorder="1" applyAlignment="1" applyProtection="1">
      <alignment vertical="top"/>
    </xf>
    <xf numFmtId="164" fontId="0" fillId="0" borderId="0" xfId="0" applyNumberFormat="1"/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2017%20REPSS\2017.09.26%20REPORTES%201ER%20TRIM\B%202017.09.28%20%20MZO%202017%20REPSS%20CTA%20PU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Contable"/>
      <sheetName val=" ESF"/>
      <sheetName val="EA"/>
      <sheetName val="EFE"/>
      <sheetName val=" EVHP"/>
      <sheetName val="EAA"/>
      <sheetName val=" EAD"/>
      <sheetName val=" ECSF"/>
      <sheetName val="PASIVOS CONTINGENTES"/>
      <sheetName val="OK Notas E.F. "/>
      <sheetName val="PORTADA Anexos"/>
      <sheetName val="OK Bienes muebles 1er trim"/>
      <sheetName val="OK B. Inmuebles"/>
      <sheetName val="OK Rel Ctas Bancarias "/>
      <sheetName val="PORTADA Presupuestaria"/>
      <sheetName val="Consil Ingre 3er trimestre"/>
      <sheetName val="Consil Egre 3er trimestre"/>
      <sheetName val="OK a) Analítico Ingresos"/>
      <sheetName val="b) Clasificación Administra (2"/>
      <sheetName val="c) Clasificación Económica  (2"/>
      <sheetName val="b) Clasificación COG(Cap-Co)"/>
      <sheetName val="b) Clasificación Funcional  CFG"/>
      <sheetName val="d) Intereses de la Deuda"/>
      <sheetName val="e)Indicadores de Postura Fi (2"/>
      <sheetName val="PORTADA PROGRAMATICA"/>
      <sheetName val="a) Gto x Cat Programatica (2)"/>
      <sheetName val="b) Pg y Py de Inversión "/>
      <sheetName val="c) Indicadores Resultados (2)"/>
      <sheetName val="Hoja1"/>
    </sheetNames>
    <sheetDataSet>
      <sheetData sheetId="0"/>
      <sheetData sheetId="1">
        <row r="70">
          <cell r="H70" t="str">
            <v xml:space="preserve">Lic. José Antonio Amaya Santamaría </v>
          </cell>
        </row>
        <row r="71">
          <cell r="H71" t="str">
            <v>Director de Area Administrativa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D26" t="str">
            <v xml:space="preserve">Dr. Celso del Angel Montiel Hernández 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IX83"/>
  <sheetViews>
    <sheetView showGridLines="0" tabSelected="1" topLeftCell="C29" zoomScale="151" zoomScaleNormal="115" workbookViewId="0">
      <selection activeCell="C32" sqref="C32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9" width="21" customWidth="1"/>
    <col min="10" max="10" width="2.7109375" customWidth="1"/>
    <col min="11" max="11" width="11.42578125" hidden="1" customWidth="1"/>
    <col min="257" max="257" width="2.7109375" customWidth="1"/>
    <col min="258" max="258" width="13.5703125" bestFit="1" customWidth="1"/>
    <col min="259" max="259" width="64.28515625" customWidth="1"/>
    <col min="260" max="265" width="21" customWidth="1"/>
    <col min="266" max="266" width="2.7109375" customWidth="1"/>
    <col min="267" max="267" width="0" hidden="1" customWidth="1"/>
    <col min="513" max="513" width="2.7109375" customWidth="1"/>
    <col min="514" max="514" width="7.140625" customWidth="1"/>
    <col min="515" max="515" width="64.28515625" customWidth="1"/>
    <col min="516" max="521" width="21" customWidth="1"/>
    <col min="522" max="522" width="2.7109375" customWidth="1"/>
    <col min="523" max="523" width="0" hidden="1" customWidth="1"/>
    <col min="769" max="769" width="2.7109375" customWidth="1"/>
    <col min="770" max="770" width="7.140625" customWidth="1"/>
    <col min="771" max="771" width="64.28515625" customWidth="1"/>
    <col min="772" max="777" width="21" customWidth="1"/>
    <col min="778" max="778" width="2.7109375" customWidth="1"/>
    <col min="779" max="779" width="0" hidden="1" customWidth="1"/>
    <col min="1025" max="1025" width="2.7109375" customWidth="1"/>
    <col min="1026" max="1026" width="7.140625" customWidth="1"/>
    <col min="1027" max="1027" width="64.28515625" customWidth="1"/>
    <col min="1028" max="1033" width="21" customWidth="1"/>
    <col min="1034" max="1034" width="2.7109375" customWidth="1"/>
    <col min="1035" max="1035" width="0" hidden="1" customWidth="1"/>
    <col min="1281" max="1281" width="2.7109375" customWidth="1"/>
    <col min="1282" max="1282" width="7.140625" customWidth="1"/>
    <col min="1283" max="1283" width="64.28515625" customWidth="1"/>
    <col min="1284" max="1289" width="21" customWidth="1"/>
    <col min="1290" max="1290" width="2.7109375" customWidth="1"/>
    <col min="1291" max="1291" width="0" hidden="1" customWidth="1"/>
    <col min="1537" max="1537" width="2.7109375" customWidth="1"/>
    <col min="1538" max="1538" width="7.140625" customWidth="1"/>
    <col min="1539" max="1539" width="64.28515625" customWidth="1"/>
    <col min="1540" max="1545" width="21" customWidth="1"/>
    <col min="1546" max="1546" width="2.7109375" customWidth="1"/>
    <col min="1547" max="1547" width="0" hidden="1" customWidth="1"/>
    <col min="1793" max="1793" width="2.7109375" customWidth="1"/>
    <col min="1794" max="1794" width="7.140625" customWidth="1"/>
    <col min="1795" max="1795" width="64.28515625" customWidth="1"/>
    <col min="1796" max="1801" width="21" customWidth="1"/>
    <col min="1802" max="1802" width="2.7109375" customWidth="1"/>
    <col min="1803" max="1803" width="0" hidden="1" customWidth="1"/>
    <col min="2049" max="2049" width="2.7109375" customWidth="1"/>
    <col min="2050" max="2050" width="7.140625" customWidth="1"/>
    <col min="2051" max="2051" width="64.28515625" customWidth="1"/>
    <col min="2052" max="2057" width="21" customWidth="1"/>
    <col min="2058" max="2058" width="2.7109375" customWidth="1"/>
    <col min="2059" max="2059" width="0" hidden="1" customWidth="1"/>
    <col min="2305" max="2305" width="2.7109375" customWidth="1"/>
    <col min="2306" max="2306" width="7.140625" customWidth="1"/>
    <col min="2307" max="2307" width="64.28515625" customWidth="1"/>
    <col min="2308" max="2313" width="21" customWidth="1"/>
    <col min="2314" max="2314" width="2.7109375" customWidth="1"/>
    <col min="2315" max="2315" width="0" hidden="1" customWidth="1"/>
    <col min="2561" max="2561" width="2.7109375" customWidth="1"/>
    <col min="2562" max="2562" width="7.140625" customWidth="1"/>
    <col min="2563" max="2563" width="64.28515625" customWidth="1"/>
    <col min="2564" max="2569" width="21" customWidth="1"/>
    <col min="2570" max="2570" width="2.7109375" customWidth="1"/>
    <col min="2571" max="2571" width="0" hidden="1" customWidth="1"/>
    <col min="2817" max="2817" width="2.7109375" customWidth="1"/>
    <col min="2818" max="2818" width="7.140625" customWidth="1"/>
    <col min="2819" max="2819" width="64.28515625" customWidth="1"/>
    <col min="2820" max="2825" width="21" customWidth="1"/>
    <col min="2826" max="2826" width="2.7109375" customWidth="1"/>
    <col min="2827" max="2827" width="0" hidden="1" customWidth="1"/>
    <col min="3073" max="3073" width="2.7109375" customWidth="1"/>
    <col min="3074" max="3074" width="7.140625" customWidth="1"/>
    <col min="3075" max="3075" width="64.28515625" customWidth="1"/>
    <col min="3076" max="3081" width="21" customWidth="1"/>
    <col min="3082" max="3082" width="2.7109375" customWidth="1"/>
    <col min="3083" max="3083" width="0" hidden="1" customWidth="1"/>
    <col min="3329" max="3329" width="2.7109375" customWidth="1"/>
    <col min="3330" max="3330" width="7.140625" customWidth="1"/>
    <col min="3331" max="3331" width="64.28515625" customWidth="1"/>
    <col min="3332" max="3337" width="21" customWidth="1"/>
    <col min="3338" max="3338" width="2.7109375" customWidth="1"/>
    <col min="3339" max="3339" width="0" hidden="1" customWidth="1"/>
    <col min="3585" max="3585" width="2.7109375" customWidth="1"/>
    <col min="3586" max="3586" width="7.140625" customWidth="1"/>
    <col min="3587" max="3587" width="64.28515625" customWidth="1"/>
    <col min="3588" max="3593" width="21" customWidth="1"/>
    <col min="3594" max="3594" width="2.7109375" customWidth="1"/>
    <col min="3595" max="3595" width="0" hidden="1" customWidth="1"/>
    <col min="3841" max="3841" width="2.7109375" customWidth="1"/>
    <col min="3842" max="3842" width="7.140625" customWidth="1"/>
    <col min="3843" max="3843" width="64.28515625" customWidth="1"/>
    <col min="3844" max="3849" width="21" customWidth="1"/>
    <col min="3850" max="3850" width="2.7109375" customWidth="1"/>
    <col min="3851" max="3851" width="0" hidden="1" customWidth="1"/>
    <col min="4097" max="4097" width="2.7109375" customWidth="1"/>
    <col min="4098" max="4098" width="7.140625" customWidth="1"/>
    <col min="4099" max="4099" width="64.28515625" customWidth="1"/>
    <col min="4100" max="4105" width="21" customWidth="1"/>
    <col min="4106" max="4106" width="2.7109375" customWidth="1"/>
    <col min="4107" max="4107" width="0" hidden="1" customWidth="1"/>
    <col min="4353" max="4353" width="2.7109375" customWidth="1"/>
    <col min="4354" max="4354" width="7.140625" customWidth="1"/>
    <col min="4355" max="4355" width="64.28515625" customWidth="1"/>
    <col min="4356" max="4361" width="21" customWidth="1"/>
    <col min="4362" max="4362" width="2.7109375" customWidth="1"/>
    <col min="4363" max="4363" width="0" hidden="1" customWidth="1"/>
    <col min="4609" max="4609" width="2.7109375" customWidth="1"/>
    <col min="4610" max="4610" width="7.140625" customWidth="1"/>
    <col min="4611" max="4611" width="64.28515625" customWidth="1"/>
    <col min="4612" max="4617" width="21" customWidth="1"/>
    <col min="4618" max="4618" width="2.7109375" customWidth="1"/>
    <col min="4619" max="4619" width="0" hidden="1" customWidth="1"/>
    <col min="4865" max="4865" width="2.7109375" customWidth="1"/>
    <col min="4866" max="4866" width="7.140625" customWidth="1"/>
    <col min="4867" max="4867" width="64.28515625" customWidth="1"/>
    <col min="4868" max="4873" width="21" customWidth="1"/>
    <col min="4874" max="4874" width="2.7109375" customWidth="1"/>
    <col min="4875" max="4875" width="0" hidden="1" customWidth="1"/>
    <col min="5121" max="5121" width="2.7109375" customWidth="1"/>
    <col min="5122" max="5122" width="7.140625" customWidth="1"/>
    <col min="5123" max="5123" width="64.28515625" customWidth="1"/>
    <col min="5124" max="5129" width="21" customWidth="1"/>
    <col min="5130" max="5130" width="2.7109375" customWidth="1"/>
    <col min="5131" max="5131" width="0" hidden="1" customWidth="1"/>
    <col min="5377" max="5377" width="2.7109375" customWidth="1"/>
    <col min="5378" max="5378" width="7.140625" customWidth="1"/>
    <col min="5379" max="5379" width="64.28515625" customWidth="1"/>
    <col min="5380" max="5385" width="21" customWidth="1"/>
    <col min="5386" max="5386" width="2.7109375" customWidth="1"/>
    <col min="5387" max="5387" width="0" hidden="1" customWidth="1"/>
    <col min="5633" max="5633" width="2.7109375" customWidth="1"/>
    <col min="5634" max="5634" width="7.140625" customWidth="1"/>
    <col min="5635" max="5635" width="64.28515625" customWidth="1"/>
    <col min="5636" max="5641" width="21" customWidth="1"/>
    <col min="5642" max="5642" width="2.7109375" customWidth="1"/>
    <col min="5643" max="5643" width="0" hidden="1" customWidth="1"/>
    <col min="5889" max="5889" width="2.7109375" customWidth="1"/>
    <col min="5890" max="5890" width="7.140625" customWidth="1"/>
    <col min="5891" max="5891" width="64.28515625" customWidth="1"/>
    <col min="5892" max="5897" width="21" customWidth="1"/>
    <col min="5898" max="5898" width="2.7109375" customWidth="1"/>
    <col min="5899" max="5899" width="0" hidden="1" customWidth="1"/>
    <col min="6145" max="6145" width="2.7109375" customWidth="1"/>
    <col min="6146" max="6146" width="7.140625" customWidth="1"/>
    <col min="6147" max="6147" width="64.28515625" customWidth="1"/>
    <col min="6148" max="6153" width="21" customWidth="1"/>
    <col min="6154" max="6154" width="2.7109375" customWidth="1"/>
    <col min="6155" max="6155" width="0" hidden="1" customWidth="1"/>
    <col min="6401" max="6401" width="2.7109375" customWidth="1"/>
    <col min="6402" max="6402" width="7.140625" customWidth="1"/>
    <col min="6403" max="6403" width="64.28515625" customWidth="1"/>
    <col min="6404" max="6409" width="21" customWidth="1"/>
    <col min="6410" max="6410" width="2.7109375" customWidth="1"/>
    <col min="6411" max="6411" width="0" hidden="1" customWidth="1"/>
    <col min="6657" max="6657" width="2.7109375" customWidth="1"/>
    <col min="6658" max="6658" width="7.140625" customWidth="1"/>
    <col min="6659" max="6659" width="64.28515625" customWidth="1"/>
    <col min="6660" max="6665" width="21" customWidth="1"/>
    <col min="6666" max="6666" width="2.7109375" customWidth="1"/>
    <col min="6667" max="6667" width="0" hidden="1" customWidth="1"/>
    <col min="6913" max="6913" width="2.7109375" customWidth="1"/>
    <col min="6914" max="6914" width="7.140625" customWidth="1"/>
    <col min="6915" max="6915" width="64.28515625" customWidth="1"/>
    <col min="6916" max="6921" width="21" customWidth="1"/>
    <col min="6922" max="6922" width="2.7109375" customWidth="1"/>
    <col min="6923" max="6923" width="0" hidden="1" customWidth="1"/>
    <col min="7169" max="7169" width="2.7109375" customWidth="1"/>
    <col min="7170" max="7170" width="7.140625" customWidth="1"/>
    <col min="7171" max="7171" width="64.28515625" customWidth="1"/>
    <col min="7172" max="7177" width="21" customWidth="1"/>
    <col min="7178" max="7178" width="2.7109375" customWidth="1"/>
    <col min="7179" max="7179" width="0" hidden="1" customWidth="1"/>
    <col min="7425" max="7425" width="2.7109375" customWidth="1"/>
    <col min="7426" max="7426" width="7.140625" customWidth="1"/>
    <col min="7427" max="7427" width="64.28515625" customWidth="1"/>
    <col min="7428" max="7433" width="21" customWidth="1"/>
    <col min="7434" max="7434" width="2.7109375" customWidth="1"/>
    <col min="7435" max="7435" width="0" hidden="1" customWidth="1"/>
    <col min="7681" max="7681" width="2.7109375" customWidth="1"/>
    <col min="7682" max="7682" width="7.140625" customWidth="1"/>
    <col min="7683" max="7683" width="64.28515625" customWidth="1"/>
    <col min="7684" max="7689" width="21" customWidth="1"/>
    <col min="7690" max="7690" width="2.7109375" customWidth="1"/>
    <col min="7691" max="7691" width="0" hidden="1" customWidth="1"/>
    <col min="7937" max="7937" width="2.7109375" customWidth="1"/>
    <col min="7938" max="7938" width="7.140625" customWidth="1"/>
    <col min="7939" max="7939" width="64.28515625" customWidth="1"/>
    <col min="7940" max="7945" width="21" customWidth="1"/>
    <col min="7946" max="7946" width="2.7109375" customWidth="1"/>
    <col min="7947" max="7947" width="0" hidden="1" customWidth="1"/>
    <col min="8193" max="8193" width="2.7109375" customWidth="1"/>
    <col min="8194" max="8194" width="7.140625" customWidth="1"/>
    <col min="8195" max="8195" width="64.28515625" customWidth="1"/>
    <col min="8196" max="8201" width="21" customWidth="1"/>
    <col min="8202" max="8202" width="2.7109375" customWidth="1"/>
    <col min="8203" max="8203" width="0" hidden="1" customWidth="1"/>
    <col min="8449" max="8449" width="2.7109375" customWidth="1"/>
    <col min="8450" max="8450" width="7.140625" customWidth="1"/>
    <col min="8451" max="8451" width="64.28515625" customWidth="1"/>
    <col min="8452" max="8457" width="21" customWidth="1"/>
    <col min="8458" max="8458" width="2.7109375" customWidth="1"/>
    <col min="8459" max="8459" width="0" hidden="1" customWidth="1"/>
    <col min="8705" max="8705" width="2.7109375" customWidth="1"/>
    <col min="8706" max="8706" width="7.140625" customWidth="1"/>
    <col min="8707" max="8707" width="64.28515625" customWidth="1"/>
    <col min="8708" max="8713" width="21" customWidth="1"/>
    <col min="8714" max="8714" width="2.7109375" customWidth="1"/>
    <col min="8715" max="8715" width="0" hidden="1" customWidth="1"/>
    <col min="8961" max="8961" width="2.7109375" customWidth="1"/>
    <col min="8962" max="8962" width="7.140625" customWidth="1"/>
    <col min="8963" max="8963" width="64.28515625" customWidth="1"/>
    <col min="8964" max="8969" width="21" customWidth="1"/>
    <col min="8970" max="8970" width="2.7109375" customWidth="1"/>
    <col min="8971" max="8971" width="0" hidden="1" customWidth="1"/>
    <col min="9217" max="9217" width="2.7109375" customWidth="1"/>
    <col min="9218" max="9218" width="7.140625" customWidth="1"/>
    <col min="9219" max="9219" width="64.28515625" customWidth="1"/>
    <col min="9220" max="9225" width="21" customWidth="1"/>
    <col min="9226" max="9226" width="2.7109375" customWidth="1"/>
    <col min="9227" max="9227" width="0" hidden="1" customWidth="1"/>
    <col min="9473" max="9473" width="2.7109375" customWidth="1"/>
    <col min="9474" max="9474" width="7.140625" customWidth="1"/>
    <col min="9475" max="9475" width="64.28515625" customWidth="1"/>
    <col min="9476" max="9481" width="21" customWidth="1"/>
    <col min="9482" max="9482" width="2.7109375" customWidth="1"/>
    <col min="9483" max="9483" width="0" hidden="1" customWidth="1"/>
    <col min="9729" max="9729" width="2.7109375" customWidth="1"/>
    <col min="9730" max="9730" width="7.140625" customWidth="1"/>
    <col min="9731" max="9731" width="64.28515625" customWidth="1"/>
    <col min="9732" max="9737" width="21" customWidth="1"/>
    <col min="9738" max="9738" width="2.7109375" customWidth="1"/>
    <col min="9739" max="9739" width="0" hidden="1" customWidth="1"/>
    <col min="9985" max="9985" width="2.7109375" customWidth="1"/>
    <col min="9986" max="9986" width="7.140625" customWidth="1"/>
    <col min="9987" max="9987" width="64.28515625" customWidth="1"/>
    <col min="9988" max="9993" width="21" customWidth="1"/>
    <col min="9994" max="9994" width="2.7109375" customWidth="1"/>
    <col min="9995" max="9995" width="0" hidden="1" customWidth="1"/>
    <col min="10241" max="10241" width="2.7109375" customWidth="1"/>
    <col min="10242" max="10242" width="7.140625" customWidth="1"/>
    <col min="10243" max="10243" width="64.28515625" customWidth="1"/>
    <col min="10244" max="10249" width="21" customWidth="1"/>
    <col min="10250" max="10250" width="2.7109375" customWidth="1"/>
    <col min="10251" max="10251" width="0" hidden="1" customWidth="1"/>
    <col min="10497" max="10497" width="2.7109375" customWidth="1"/>
    <col min="10498" max="10498" width="7.140625" customWidth="1"/>
    <col min="10499" max="10499" width="64.28515625" customWidth="1"/>
    <col min="10500" max="10505" width="21" customWidth="1"/>
    <col min="10506" max="10506" width="2.7109375" customWidth="1"/>
    <col min="10507" max="10507" width="0" hidden="1" customWidth="1"/>
    <col min="10753" max="10753" width="2.7109375" customWidth="1"/>
    <col min="10754" max="10754" width="7.140625" customWidth="1"/>
    <col min="10755" max="10755" width="64.28515625" customWidth="1"/>
    <col min="10756" max="10761" width="21" customWidth="1"/>
    <col min="10762" max="10762" width="2.7109375" customWidth="1"/>
    <col min="10763" max="10763" width="0" hidden="1" customWidth="1"/>
    <col min="11009" max="11009" width="2.7109375" customWidth="1"/>
    <col min="11010" max="11010" width="7.140625" customWidth="1"/>
    <col min="11011" max="11011" width="64.28515625" customWidth="1"/>
    <col min="11012" max="11017" width="21" customWidth="1"/>
    <col min="11018" max="11018" width="2.7109375" customWidth="1"/>
    <col min="11019" max="11019" width="0" hidden="1" customWidth="1"/>
    <col min="11265" max="11265" width="2.7109375" customWidth="1"/>
    <col min="11266" max="11266" width="7.140625" customWidth="1"/>
    <col min="11267" max="11267" width="64.28515625" customWidth="1"/>
    <col min="11268" max="11273" width="21" customWidth="1"/>
    <col min="11274" max="11274" width="2.7109375" customWidth="1"/>
    <col min="11275" max="11275" width="0" hidden="1" customWidth="1"/>
    <col min="11521" max="11521" width="2.7109375" customWidth="1"/>
    <col min="11522" max="11522" width="7.140625" customWidth="1"/>
    <col min="11523" max="11523" width="64.28515625" customWidth="1"/>
    <col min="11524" max="11529" width="21" customWidth="1"/>
    <col min="11530" max="11530" width="2.7109375" customWidth="1"/>
    <col min="11531" max="11531" width="0" hidden="1" customWidth="1"/>
    <col min="11777" max="11777" width="2.7109375" customWidth="1"/>
    <col min="11778" max="11778" width="7.140625" customWidth="1"/>
    <col min="11779" max="11779" width="64.28515625" customWidth="1"/>
    <col min="11780" max="11785" width="21" customWidth="1"/>
    <col min="11786" max="11786" width="2.7109375" customWidth="1"/>
    <col min="11787" max="11787" width="0" hidden="1" customWidth="1"/>
    <col min="12033" max="12033" width="2.7109375" customWidth="1"/>
    <col min="12034" max="12034" width="7.140625" customWidth="1"/>
    <col min="12035" max="12035" width="64.28515625" customWidth="1"/>
    <col min="12036" max="12041" width="21" customWidth="1"/>
    <col min="12042" max="12042" width="2.7109375" customWidth="1"/>
    <col min="12043" max="12043" width="0" hidden="1" customWidth="1"/>
    <col min="12289" max="12289" width="2.7109375" customWidth="1"/>
    <col min="12290" max="12290" width="7.140625" customWidth="1"/>
    <col min="12291" max="12291" width="64.28515625" customWidth="1"/>
    <col min="12292" max="12297" width="21" customWidth="1"/>
    <col min="12298" max="12298" width="2.7109375" customWidth="1"/>
    <col min="12299" max="12299" width="0" hidden="1" customWidth="1"/>
    <col min="12545" max="12545" width="2.7109375" customWidth="1"/>
    <col min="12546" max="12546" width="7.140625" customWidth="1"/>
    <col min="12547" max="12547" width="64.28515625" customWidth="1"/>
    <col min="12548" max="12553" width="21" customWidth="1"/>
    <col min="12554" max="12554" width="2.7109375" customWidth="1"/>
    <col min="12555" max="12555" width="0" hidden="1" customWidth="1"/>
    <col min="12801" max="12801" width="2.7109375" customWidth="1"/>
    <col min="12802" max="12802" width="7.140625" customWidth="1"/>
    <col min="12803" max="12803" width="64.28515625" customWidth="1"/>
    <col min="12804" max="12809" width="21" customWidth="1"/>
    <col min="12810" max="12810" width="2.7109375" customWidth="1"/>
    <col min="12811" max="12811" width="0" hidden="1" customWidth="1"/>
    <col min="13057" max="13057" width="2.7109375" customWidth="1"/>
    <col min="13058" max="13058" width="7.140625" customWidth="1"/>
    <col min="13059" max="13059" width="64.28515625" customWidth="1"/>
    <col min="13060" max="13065" width="21" customWidth="1"/>
    <col min="13066" max="13066" width="2.7109375" customWidth="1"/>
    <col min="13067" max="13067" width="0" hidden="1" customWidth="1"/>
    <col min="13313" max="13313" width="2.7109375" customWidth="1"/>
    <col min="13314" max="13314" width="7.140625" customWidth="1"/>
    <col min="13315" max="13315" width="64.28515625" customWidth="1"/>
    <col min="13316" max="13321" width="21" customWidth="1"/>
    <col min="13322" max="13322" width="2.7109375" customWidth="1"/>
    <col min="13323" max="13323" width="0" hidden="1" customWidth="1"/>
    <col min="13569" max="13569" width="2.7109375" customWidth="1"/>
    <col min="13570" max="13570" width="7.140625" customWidth="1"/>
    <col min="13571" max="13571" width="64.28515625" customWidth="1"/>
    <col min="13572" max="13577" width="21" customWidth="1"/>
    <col min="13578" max="13578" width="2.7109375" customWidth="1"/>
    <col min="13579" max="13579" width="0" hidden="1" customWidth="1"/>
    <col min="13825" max="13825" width="2.7109375" customWidth="1"/>
    <col min="13826" max="13826" width="7.140625" customWidth="1"/>
    <col min="13827" max="13827" width="64.28515625" customWidth="1"/>
    <col min="13828" max="13833" width="21" customWidth="1"/>
    <col min="13834" max="13834" width="2.7109375" customWidth="1"/>
    <col min="13835" max="13835" width="0" hidden="1" customWidth="1"/>
    <col min="14081" max="14081" width="2.7109375" customWidth="1"/>
    <col min="14082" max="14082" width="7.140625" customWidth="1"/>
    <col min="14083" max="14083" width="64.28515625" customWidth="1"/>
    <col min="14084" max="14089" width="21" customWidth="1"/>
    <col min="14090" max="14090" width="2.7109375" customWidth="1"/>
    <col min="14091" max="14091" width="0" hidden="1" customWidth="1"/>
    <col min="14337" max="14337" width="2.7109375" customWidth="1"/>
    <col min="14338" max="14338" width="7.140625" customWidth="1"/>
    <col min="14339" max="14339" width="64.28515625" customWidth="1"/>
    <col min="14340" max="14345" width="21" customWidth="1"/>
    <col min="14346" max="14346" width="2.7109375" customWidth="1"/>
    <col min="14347" max="14347" width="0" hidden="1" customWidth="1"/>
    <col min="14593" max="14593" width="2.7109375" customWidth="1"/>
    <col min="14594" max="14594" width="7.140625" customWidth="1"/>
    <col min="14595" max="14595" width="64.28515625" customWidth="1"/>
    <col min="14596" max="14601" width="21" customWidth="1"/>
    <col min="14602" max="14602" width="2.7109375" customWidth="1"/>
    <col min="14603" max="14603" width="0" hidden="1" customWidth="1"/>
    <col min="14849" max="14849" width="2.7109375" customWidth="1"/>
    <col min="14850" max="14850" width="7.140625" customWidth="1"/>
    <col min="14851" max="14851" width="64.28515625" customWidth="1"/>
    <col min="14852" max="14857" width="21" customWidth="1"/>
    <col min="14858" max="14858" width="2.7109375" customWidth="1"/>
    <col min="14859" max="14859" width="0" hidden="1" customWidth="1"/>
    <col min="15105" max="15105" width="2.7109375" customWidth="1"/>
    <col min="15106" max="15106" width="7.140625" customWidth="1"/>
    <col min="15107" max="15107" width="64.28515625" customWidth="1"/>
    <col min="15108" max="15113" width="21" customWidth="1"/>
    <col min="15114" max="15114" width="2.7109375" customWidth="1"/>
    <col min="15115" max="15115" width="0" hidden="1" customWidth="1"/>
    <col min="15361" max="15361" width="2.7109375" customWidth="1"/>
    <col min="15362" max="15362" width="7.140625" customWidth="1"/>
    <col min="15363" max="15363" width="64.28515625" customWidth="1"/>
    <col min="15364" max="15369" width="21" customWidth="1"/>
    <col min="15370" max="15370" width="2.7109375" customWidth="1"/>
    <col min="15371" max="15371" width="0" hidden="1" customWidth="1"/>
    <col min="15617" max="15617" width="2.7109375" customWidth="1"/>
    <col min="15618" max="15618" width="7.140625" customWidth="1"/>
    <col min="15619" max="15619" width="64.28515625" customWidth="1"/>
    <col min="15620" max="15625" width="21" customWidth="1"/>
    <col min="15626" max="15626" width="2.7109375" customWidth="1"/>
    <col min="15627" max="15627" width="0" hidden="1" customWidth="1"/>
    <col min="15873" max="15873" width="2.7109375" customWidth="1"/>
    <col min="15874" max="15874" width="7.140625" customWidth="1"/>
    <col min="15875" max="15875" width="64.28515625" customWidth="1"/>
    <col min="15876" max="15881" width="21" customWidth="1"/>
    <col min="15882" max="15882" width="2.7109375" customWidth="1"/>
    <col min="15883" max="15883" width="0" hidden="1" customWidth="1"/>
    <col min="16129" max="16129" width="2.7109375" customWidth="1"/>
    <col min="16130" max="16130" width="7.140625" customWidth="1"/>
    <col min="16131" max="16131" width="64.28515625" customWidth="1"/>
    <col min="16132" max="16137" width="21" customWidth="1"/>
    <col min="16138" max="16138" width="2.7109375" customWidth="1"/>
    <col min="16139" max="16139" width="0" hidden="1" customWidth="1"/>
  </cols>
  <sheetData>
    <row r="1" spans="2:9" x14ac:dyDescent="0.25">
      <c r="B1" s="1" t="s">
        <v>0</v>
      </c>
      <c r="C1" s="2"/>
      <c r="D1" s="2"/>
      <c r="E1" s="2"/>
      <c r="F1" s="2"/>
      <c r="G1" s="2"/>
      <c r="H1" s="2"/>
      <c r="I1" s="3"/>
    </row>
    <row r="2" spans="2:9" x14ac:dyDescent="0.25">
      <c r="B2" s="4" t="s">
        <v>1</v>
      </c>
      <c r="C2" s="5"/>
      <c r="D2" s="5"/>
      <c r="E2" s="5"/>
      <c r="F2" s="5"/>
      <c r="G2" s="5"/>
      <c r="H2" s="5"/>
      <c r="I2" s="6"/>
    </row>
    <row r="3" spans="2:9" x14ac:dyDescent="0.25">
      <c r="B3" s="4" t="s">
        <v>2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3</v>
      </c>
      <c r="C4" s="8"/>
      <c r="D4" s="8"/>
      <c r="E4" s="8"/>
      <c r="F4" s="8"/>
      <c r="G4" s="8"/>
      <c r="H4" s="8"/>
      <c r="I4" s="9"/>
    </row>
    <row r="5" spans="2:9" x14ac:dyDescent="0.25">
      <c r="B5" s="7" t="s">
        <v>4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5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6</v>
      </c>
      <c r="C8" s="15"/>
      <c r="D8" s="16" t="s">
        <v>7</v>
      </c>
      <c r="E8" s="17"/>
      <c r="F8" s="17"/>
      <c r="G8" s="17"/>
      <c r="H8" s="18"/>
      <c r="I8" s="19" t="s">
        <v>8</v>
      </c>
    </row>
    <row r="9" spans="2:9" ht="24.75" x14ac:dyDescent="0.25">
      <c r="B9" s="20"/>
      <c r="C9" s="21"/>
      <c r="D9" s="22" t="s">
        <v>9</v>
      </c>
      <c r="E9" s="23" t="s">
        <v>10</v>
      </c>
      <c r="F9" s="22" t="s">
        <v>11</v>
      </c>
      <c r="G9" s="22" t="s">
        <v>12</v>
      </c>
      <c r="H9" s="22" t="s">
        <v>13</v>
      </c>
      <c r="I9" s="19"/>
    </row>
    <row r="10" spans="2:9" x14ac:dyDescent="0.25">
      <c r="B10" s="24"/>
      <c r="C10" s="25"/>
      <c r="D10" s="26">
        <v>1</v>
      </c>
      <c r="E10" s="26">
        <v>2</v>
      </c>
      <c r="F10" s="26" t="s">
        <v>14</v>
      </c>
      <c r="G10" s="26">
        <v>4</v>
      </c>
      <c r="H10" s="26">
        <v>5</v>
      </c>
      <c r="I10" s="26" t="s">
        <v>15</v>
      </c>
    </row>
    <row r="11" spans="2:9" hidden="1" x14ac:dyDescent="0.25">
      <c r="B11" s="27" t="s">
        <v>16</v>
      </c>
      <c r="C11" s="28"/>
      <c r="D11" s="29">
        <f>SUM(D12:D20)</f>
        <v>0</v>
      </c>
      <c r="E11" s="30">
        <f>SUM(E12:E20)</f>
        <v>0</v>
      </c>
      <c r="F11" s="30">
        <f>SUM(F12:F20)</f>
        <v>0</v>
      </c>
      <c r="G11" s="30">
        <f>SUM(G12:G20)</f>
        <v>0</v>
      </c>
      <c r="H11" s="30">
        <f>SUM(H12:H20)</f>
        <v>0</v>
      </c>
      <c r="I11" s="30">
        <f>SUM(I12:I19)</f>
        <v>0</v>
      </c>
    </row>
    <row r="12" spans="2:9" hidden="1" x14ac:dyDescent="0.25">
      <c r="B12" s="31">
        <v>1100</v>
      </c>
      <c r="C12" s="32" t="s">
        <v>17</v>
      </c>
      <c r="D12" s="33">
        <v>0</v>
      </c>
      <c r="E12" s="34"/>
      <c r="F12" s="35">
        <f>+D12+E12</f>
        <v>0</v>
      </c>
      <c r="G12" s="33">
        <v>0</v>
      </c>
      <c r="H12" s="36">
        <f>+G12</f>
        <v>0</v>
      </c>
      <c r="I12" s="36">
        <f>F12-H12</f>
        <v>0</v>
      </c>
    </row>
    <row r="13" spans="2:9" hidden="1" x14ac:dyDescent="0.25">
      <c r="B13" s="31">
        <v>1300</v>
      </c>
      <c r="C13" s="37" t="s">
        <v>18</v>
      </c>
      <c r="D13" s="33">
        <v>0</v>
      </c>
      <c r="E13" s="33">
        <v>0</v>
      </c>
      <c r="F13" s="35">
        <f t="shared" ref="F13:F20" si="0">+D13+E13</f>
        <v>0</v>
      </c>
      <c r="G13" s="33">
        <v>0</v>
      </c>
      <c r="H13" s="36">
        <f t="shared" ref="H13:H20" si="1">+G13</f>
        <v>0</v>
      </c>
      <c r="I13" s="36">
        <f t="shared" ref="I13:I20" si="2">F13-H13</f>
        <v>0</v>
      </c>
    </row>
    <row r="14" spans="2:9" hidden="1" x14ac:dyDescent="0.25">
      <c r="B14" s="31">
        <v>1400</v>
      </c>
      <c r="C14" s="32" t="s">
        <v>19</v>
      </c>
      <c r="D14" s="33">
        <v>0</v>
      </c>
      <c r="E14" s="33">
        <v>0</v>
      </c>
      <c r="F14" s="35">
        <f t="shared" si="0"/>
        <v>0</v>
      </c>
      <c r="G14" s="33">
        <v>0</v>
      </c>
      <c r="H14" s="36">
        <f t="shared" si="1"/>
        <v>0</v>
      </c>
      <c r="I14" s="36">
        <f t="shared" si="2"/>
        <v>0</v>
      </c>
    </row>
    <row r="15" spans="2:9" hidden="1" x14ac:dyDescent="0.25">
      <c r="B15" s="31">
        <v>1500</v>
      </c>
      <c r="C15" s="32" t="s">
        <v>20</v>
      </c>
      <c r="D15" s="33">
        <v>0</v>
      </c>
      <c r="E15" s="33">
        <v>0</v>
      </c>
      <c r="F15" s="35">
        <f t="shared" si="0"/>
        <v>0</v>
      </c>
      <c r="G15" s="33">
        <v>0</v>
      </c>
      <c r="H15" s="36">
        <f t="shared" si="1"/>
        <v>0</v>
      </c>
      <c r="I15" s="36">
        <f t="shared" si="2"/>
        <v>0</v>
      </c>
    </row>
    <row r="16" spans="2:9" hidden="1" x14ac:dyDescent="0.25">
      <c r="B16" s="31">
        <v>1600</v>
      </c>
      <c r="C16" s="37" t="s">
        <v>21</v>
      </c>
      <c r="D16" s="33">
        <v>0</v>
      </c>
      <c r="E16" s="33">
        <v>0</v>
      </c>
      <c r="F16" s="35">
        <f t="shared" si="0"/>
        <v>0</v>
      </c>
      <c r="G16" s="33">
        <v>0</v>
      </c>
      <c r="H16" s="36">
        <f t="shared" si="1"/>
        <v>0</v>
      </c>
      <c r="I16" s="36">
        <f t="shared" si="2"/>
        <v>0</v>
      </c>
    </row>
    <row r="17" spans="2:258" hidden="1" x14ac:dyDescent="0.25">
      <c r="B17" s="31">
        <v>1700</v>
      </c>
      <c r="C17" s="32" t="s">
        <v>22</v>
      </c>
      <c r="D17" s="33">
        <v>0</v>
      </c>
      <c r="E17" s="33">
        <v>0</v>
      </c>
      <c r="F17" s="35">
        <f t="shared" si="0"/>
        <v>0</v>
      </c>
      <c r="G17" s="33">
        <v>0</v>
      </c>
      <c r="H17" s="36">
        <f t="shared" si="1"/>
        <v>0</v>
      </c>
      <c r="I17" s="36">
        <f t="shared" si="2"/>
        <v>0</v>
      </c>
    </row>
    <row r="18" spans="2:258" hidden="1" x14ac:dyDescent="0.25">
      <c r="B18" s="31"/>
      <c r="C18" s="32"/>
      <c r="D18" s="34">
        <v>0</v>
      </c>
      <c r="E18" s="34"/>
      <c r="F18" s="35">
        <f t="shared" si="0"/>
        <v>0</v>
      </c>
      <c r="G18" s="36">
        <v>0</v>
      </c>
      <c r="H18" s="36">
        <f t="shared" si="1"/>
        <v>0</v>
      </c>
      <c r="I18" s="36">
        <f t="shared" si="2"/>
        <v>0</v>
      </c>
    </row>
    <row r="19" spans="2:258" hidden="1" x14ac:dyDescent="0.25">
      <c r="B19" s="38"/>
      <c r="C19" s="39"/>
      <c r="D19" s="34">
        <v>0</v>
      </c>
      <c r="E19" s="34"/>
      <c r="F19" s="35">
        <f t="shared" si="0"/>
        <v>0</v>
      </c>
      <c r="G19" s="36">
        <v>0</v>
      </c>
      <c r="H19" s="36">
        <f t="shared" si="1"/>
        <v>0</v>
      </c>
      <c r="I19" s="36">
        <f t="shared" si="2"/>
        <v>0</v>
      </c>
    </row>
    <row r="20" spans="2:258" hidden="1" x14ac:dyDescent="0.25">
      <c r="B20" s="40"/>
      <c r="C20" s="41"/>
      <c r="D20" s="34">
        <v>0</v>
      </c>
      <c r="E20" s="42"/>
      <c r="F20" s="35">
        <f t="shared" si="0"/>
        <v>0</v>
      </c>
      <c r="G20" s="36">
        <v>0</v>
      </c>
      <c r="H20" s="36">
        <f t="shared" si="1"/>
        <v>0</v>
      </c>
      <c r="I20" s="36">
        <f t="shared" si="2"/>
        <v>0</v>
      </c>
    </row>
    <row r="21" spans="2:258" s="45" customFormat="1" x14ac:dyDescent="0.25">
      <c r="B21" s="27" t="s">
        <v>23</v>
      </c>
      <c r="C21" s="28"/>
      <c r="D21" s="43">
        <f t="shared" ref="D21:I21" si="3">SUM(D22:D28)</f>
        <v>156252088.42000002</v>
      </c>
      <c r="E21" s="43">
        <f t="shared" si="3"/>
        <v>0</v>
      </c>
      <c r="F21" s="44">
        <f t="shared" si="3"/>
        <v>156252088.42000002</v>
      </c>
      <c r="G21" s="44">
        <f t="shared" si="3"/>
        <v>5240616.1999999993</v>
      </c>
      <c r="H21" s="44">
        <f t="shared" si="3"/>
        <v>5240616.1999999993</v>
      </c>
      <c r="I21" s="44">
        <f t="shared" si="3"/>
        <v>151011472.22</v>
      </c>
    </row>
    <row r="22" spans="2:258" ht="26.25" x14ac:dyDescent="0.25">
      <c r="B22" s="46">
        <v>2100</v>
      </c>
      <c r="C22" s="47" t="s">
        <v>24</v>
      </c>
      <c r="D22" s="33">
        <v>7960464.419999999</v>
      </c>
      <c r="E22" s="33">
        <v>0</v>
      </c>
      <c r="F22" s="48">
        <f t="shared" ref="F22:F28" si="4">+D22+E22</f>
        <v>7960464.419999999</v>
      </c>
      <c r="G22" s="33">
        <v>220231.19</v>
      </c>
      <c r="H22" s="36">
        <v>220231.19</v>
      </c>
      <c r="I22" s="36">
        <f t="shared" ref="I22:I28" si="5">F22-H22</f>
        <v>7740233.2299999986</v>
      </c>
    </row>
    <row r="23" spans="2:258" x14ac:dyDescent="0.25">
      <c r="B23" s="49">
        <v>2200</v>
      </c>
      <c r="C23" s="50" t="s">
        <v>25</v>
      </c>
      <c r="D23" s="33">
        <v>396547.48</v>
      </c>
      <c r="E23" s="33">
        <v>0</v>
      </c>
      <c r="F23" s="35">
        <f t="shared" si="4"/>
        <v>396547.48</v>
      </c>
      <c r="G23" s="33">
        <v>748.24</v>
      </c>
      <c r="H23" s="36">
        <v>748.24</v>
      </c>
      <c r="I23" s="36">
        <f t="shared" si="5"/>
        <v>395799.24</v>
      </c>
    </row>
    <row r="24" spans="2:258" x14ac:dyDescent="0.25">
      <c r="B24" s="49">
        <v>2400</v>
      </c>
      <c r="C24" s="50" t="s">
        <v>26</v>
      </c>
      <c r="D24" s="33">
        <v>89292.88</v>
      </c>
      <c r="E24" s="33">
        <v>0</v>
      </c>
      <c r="F24" s="35">
        <f t="shared" si="4"/>
        <v>89292.88</v>
      </c>
      <c r="G24" s="33">
        <v>310</v>
      </c>
      <c r="H24" s="36">
        <v>310</v>
      </c>
      <c r="I24" s="36">
        <f t="shared" si="5"/>
        <v>88982.88</v>
      </c>
    </row>
    <row r="25" spans="2:258" x14ac:dyDescent="0.25">
      <c r="B25" s="49">
        <v>2500</v>
      </c>
      <c r="C25" s="50" t="s">
        <v>27</v>
      </c>
      <c r="D25" s="33">
        <v>140000000</v>
      </c>
      <c r="E25" s="33">
        <v>0</v>
      </c>
      <c r="F25" s="35">
        <f t="shared" si="4"/>
        <v>140000000</v>
      </c>
      <c r="G25" s="33">
        <v>5000000</v>
      </c>
      <c r="H25" s="36">
        <v>5000000</v>
      </c>
      <c r="I25" s="36">
        <f t="shared" si="5"/>
        <v>135000000</v>
      </c>
    </row>
    <row r="26" spans="2:258" x14ac:dyDescent="0.25">
      <c r="B26" s="49">
        <v>2600</v>
      </c>
      <c r="C26" s="50" t="s">
        <v>28</v>
      </c>
      <c r="D26" s="33">
        <v>5023190.75</v>
      </c>
      <c r="E26" s="33">
        <v>0</v>
      </c>
      <c r="F26" s="35">
        <f t="shared" si="4"/>
        <v>5023190.75</v>
      </c>
      <c r="G26" s="33">
        <v>10237.68</v>
      </c>
      <c r="H26" s="36">
        <v>10237.68</v>
      </c>
      <c r="I26" s="36">
        <f t="shared" si="5"/>
        <v>5012953.07</v>
      </c>
    </row>
    <row r="27" spans="2:258" x14ac:dyDescent="0.25">
      <c r="B27" s="49">
        <v>2700</v>
      </c>
      <c r="C27" s="50" t="s">
        <v>29</v>
      </c>
      <c r="D27" s="33">
        <v>2076495.36</v>
      </c>
      <c r="E27" s="33">
        <v>0</v>
      </c>
      <c r="F27" s="35">
        <f t="shared" si="4"/>
        <v>2076495.36</v>
      </c>
      <c r="G27" s="33">
        <v>0</v>
      </c>
      <c r="H27" s="36">
        <f t="shared" ref="H27" si="6">+G27</f>
        <v>0</v>
      </c>
      <c r="I27" s="36">
        <f t="shared" si="5"/>
        <v>2076495.36</v>
      </c>
    </row>
    <row r="28" spans="2:258" x14ac:dyDescent="0.25">
      <c r="B28" s="49">
        <v>2900</v>
      </c>
      <c r="C28" s="50" t="s">
        <v>30</v>
      </c>
      <c r="D28" s="51">
        <v>706097.53</v>
      </c>
      <c r="E28" s="33">
        <v>0</v>
      </c>
      <c r="F28" s="35">
        <f t="shared" si="4"/>
        <v>706097.53</v>
      </c>
      <c r="G28" s="33">
        <v>9089.09</v>
      </c>
      <c r="H28" s="36">
        <v>9089.09</v>
      </c>
      <c r="I28" s="36">
        <f t="shared" si="5"/>
        <v>697008.44000000006</v>
      </c>
    </row>
    <row r="29" spans="2:258" s="45" customFormat="1" x14ac:dyDescent="0.25">
      <c r="B29" s="27" t="s">
        <v>31</v>
      </c>
      <c r="C29" s="28"/>
      <c r="D29" s="43">
        <f t="shared" ref="D29:I29" si="7">SUM(D30:D38)</f>
        <v>957164093.73000002</v>
      </c>
      <c r="E29" s="43">
        <f t="shared" si="7"/>
        <v>0</v>
      </c>
      <c r="F29" s="43">
        <f t="shared" si="7"/>
        <v>957164093.73000002</v>
      </c>
      <c r="G29" s="44">
        <f t="shared" si="7"/>
        <v>750867.95000000007</v>
      </c>
      <c r="H29" s="44">
        <f t="shared" si="7"/>
        <v>750867.95000000007</v>
      </c>
      <c r="I29" s="44">
        <f t="shared" si="7"/>
        <v>956413225.78000009</v>
      </c>
      <c r="IX29" s="52"/>
    </row>
    <row r="30" spans="2:258" x14ac:dyDescent="0.25">
      <c r="B30" s="49">
        <v>3100</v>
      </c>
      <c r="C30" s="53" t="s">
        <v>32</v>
      </c>
      <c r="D30" s="51">
        <v>6869378.7600000007</v>
      </c>
      <c r="E30" s="33">
        <v>0</v>
      </c>
      <c r="F30" s="36">
        <f>+D30+E30</f>
        <v>6869378.7600000007</v>
      </c>
      <c r="G30" s="33">
        <v>355409.54</v>
      </c>
      <c r="H30" s="36">
        <v>355409.54</v>
      </c>
      <c r="I30" s="36">
        <f t="shared" ref="I30:I40" si="8">F30-H30</f>
        <v>6513969.2200000007</v>
      </c>
      <c r="IX30" s="51" t="s">
        <v>33</v>
      </c>
    </row>
    <row r="31" spans="2:258" s="56" customFormat="1" x14ac:dyDescent="0.25">
      <c r="B31" s="54">
        <v>3200</v>
      </c>
      <c r="C31" s="53" t="s">
        <v>34</v>
      </c>
      <c r="D31" s="55">
        <v>3516290.2</v>
      </c>
      <c r="E31" s="33">
        <v>0</v>
      </c>
      <c r="F31" s="34">
        <f t="shared" ref="F31:F40" si="9">+D31+E31</f>
        <v>3516290.2</v>
      </c>
      <c r="G31" s="33">
        <v>40542.26</v>
      </c>
      <c r="H31" s="34">
        <v>40542.26</v>
      </c>
      <c r="I31" s="34">
        <f t="shared" si="8"/>
        <v>3475747.9400000004</v>
      </c>
    </row>
    <row r="32" spans="2:258" s="56" customFormat="1" x14ac:dyDescent="0.25">
      <c r="B32" s="54">
        <v>3300</v>
      </c>
      <c r="C32" s="57" t="s">
        <v>35</v>
      </c>
      <c r="D32" s="55">
        <v>924589153.72000003</v>
      </c>
      <c r="E32" s="33">
        <v>0</v>
      </c>
      <c r="F32" s="34">
        <f t="shared" si="9"/>
        <v>924589153.72000003</v>
      </c>
      <c r="G32" s="33">
        <v>0</v>
      </c>
      <c r="H32" s="34">
        <f t="shared" ref="H32:H38" si="10">+G32</f>
        <v>0</v>
      </c>
      <c r="I32" s="34">
        <f t="shared" si="8"/>
        <v>924589153.72000003</v>
      </c>
    </row>
    <row r="33" spans="2:9" s="56" customFormat="1" x14ac:dyDescent="0.25">
      <c r="B33" s="54">
        <v>3400</v>
      </c>
      <c r="C33" s="53" t="s">
        <v>36</v>
      </c>
      <c r="D33" s="55">
        <v>456023.65</v>
      </c>
      <c r="E33" s="33">
        <v>0</v>
      </c>
      <c r="F33" s="34">
        <f t="shared" si="9"/>
        <v>456023.65</v>
      </c>
      <c r="G33" s="33">
        <v>340.56</v>
      </c>
      <c r="H33" s="34">
        <v>340.56</v>
      </c>
      <c r="I33" s="34">
        <f t="shared" si="8"/>
        <v>455683.09</v>
      </c>
    </row>
    <row r="34" spans="2:9" s="56" customFormat="1" x14ac:dyDescent="0.25">
      <c r="B34" s="54">
        <v>3500</v>
      </c>
      <c r="C34" s="53" t="s">
        <v>37</v>
      </c>
      <c r="D34" s="55">
        <v>3249912.6300000004</v>
      </c>
      <c r="E34" s="33">
        <v>0</v>
      </c>
      <c r="F34" s="34">
        <f t="shared" si="9"/>
        <v>3249912.6300000004</v>
      </c>
      <c r="G34" s="33">
        <v>16149.170000000002</v>
      </c>
      <c r="H34" s="34">
        <v>16149.170000000002</v>
      </c>
      <c r="I34" s="34">
        <f t="shared" si="8"/>
        <v>3233763.4600000004</v>
      </c>
    </row>
    <row r="35" spans="2:9" s="56" customFormat="1" x14ac:dyDescent="0.25">
      <c r="B35" s="54">
        <v>3600</v>
      </c>
      <c r="C35" s="53" t="s">
        <v>38</v>
      </c>
      <c r="D35" s="55">
        <v>6610213.2400000002</v>
      </c>
      <c r="E35" s="33">
        <v>0</v>
      </c>
      <c r="F35" s="34">
        <f t="shared" si="9"/>
        <v>6610213.2400000002</v>
      </c>
      <c r="G35" s="33">
        <v>125048</v>
      </c>
      <c r="H35" s="34">
        <v>125048</v>
      </c>
      <c r="I35" s="34">
        <f t="shared" si="8"/>
        <v>6485165.2400000002</v>
      </c>
    </row>
    <row r="36" spans="2:9" s="56" customFormat="1" x14ac:dyDescent="0.25">
      <c r="B36" s="54">
        <v>3700</v>
      </c>
      <c r="C36" s="53" t="s">
        <v>39</v>
      </c>
      <c r="D36" s="33">
        <v>10720744.540000001</v>
      </c>
      <c r="E36" s="33">
        <v>0</v>
      </c>
      <c r="F36" s="34">
        <f t="shared" si="9"/>
        <v>10720744.540000001</v>
      </c>
      <c r="G36" s="33">
        <v>205818.42000000004</v>
      </c>
      <c r="H36" s="34">
        <v>205818.42000000004</v>
      </c>
      <c r="I36" s="34">
        <f t="shared" si="8"/>
        <v>10514926.120000001</v>
      </c>
    </row>
    <row r="37" spans="2:9" s="56" customFormat="1" x14ac:dyDescent="0.25">
      <c r="B37" s="54">
        <v>3800</v>
      </c>
      <c r="C37" s="53" t="s">
        <v>40</v>
      </c>
      <c r="D37" s="55">
        <v>691200</v>
      </c>
      <c r="E37" s="33">
        <v>0</v>
      </c>
      <c r="F37" s="34">
        <f t="shared" si="9"/>
        <v>691200</v>
      </c>
      <c r="G37" s="33">
        <v>7560</v>
      </c>
      <c r="H37" s="34">
        <v>7560</v>
      </c>
      <c r="I37" s="34">
        <f t="shared" si="8"/>
        <v>683640</v>
      </c>
    </row>
    <row r="38" spans="2:9" s="56" customFormat="1" x14ac:dyDescent="0.25">
      <c r="B38" s="54">
        <v>3900</v>
      </c>
      <c r="C38" s="53" t="s">
        <v>41</v>
      </c>
      <c r="D38" s="55">
        <v>461176.99</v>
      </c>
      <c r="E38" s="33">
        <v>0</v>
      </c>
      <c r="F38" s="34">
        <f t="shared" si="9"/>
        <v>461176.99</v>
      </c>
      <c r="G38" s="33">
        <v>0</v>
      </c>
      <c r="H38" s="34">
        <f t="shared" si="10"/>
        <v>0</v>
      </c>
      <c r="I38" s="34">
        <f t="shared" si="8"/>
        <v>461176.99</v>
      </c>
    </row>
    <row r="39" spans="2:9" s="62" customFormat="1" x14ac:dyDescent="0.25">
      <c r="B39" s="58" t="s">
        <v>42</v>
      </c>
      <c r="C39" s="59"/>
      <c r="D39" s="60">
        <f t="shared" ref="D39:I39" si="11">SUM(D40:D40)</f>
        <v>2607166712.5</v>
      </c>
      <c r="E39" s="61">
        <f t="shared" si="11"/>
        <v>0</v>
      </c>
      <c r="F39" s="60">
        <f t="shared" si="11"/>
        <v>2607166712.5</v>
      </c>
      <c r="G39" s="61">
        <f t="shared" si="11"/>
        <v>587316279.04999995</v>
      </c>
      <c r="H39" s="60">
        <f t="shared" si="11"/>
        <v>587316279.04999995</v>
      </c>
      <c r="I39" s="61">
        <f t="shared" si="11"/>
        <v>2019850433.45</v>
      </c>
    </row>
    <row r="40" spans="2:9" s="56" customFormat="1" x14ac:dyDescent="0.25">
      <c r="B40" s="63"/>
      <c r="C40" s="64" t="s">
        <v>43</v>
      </c>
      <c r="D40" s="34">
        <f>3512166712.5-905000000</f>
        <v>2607166712.5</v>
      </c>
      <c r="E40" s="34">
        <v>0</v>
      </c>
      <c r="F40" s="34">
        <f t="shared" si="9"/>
        <v>2607166712.5</v>
      </c>
      <c r="G40" s="34">
        <v>587316279.04999995</v>
      </c>
      <c r="H40" s="34">
        <v>587316279.04999995</v>
      </c>
      <c r="I40" s="34">
        <f t="shared" si="8"/>
        <v>2019850433.45</v>
      </c>
    </row>
    <row r="41" spans="2:9" s="65" customFormat="1" ht="15" customHeight="1" x14ac:dyDescent="0.25">
      <c r="B41" s="58" t="s">
        <v>44</v>
      </c>
      <c r="C41" s="59"/>
      <c r="D41" s="43">
        <f t="shared" ref="D41:I41" si="12">SUM(D42:D47)</f>
        <v>15717710.350000001</v>
      </c>
      <c r="E41" s="43">
        <f t="shared" si="12"/>
        <v>0</v>
      </c>
      <c r="F41" s="43">
        <f t="shared" si="12"/>
        <v>15717710.350000001</v>
      </c>
      <c r="G41" s="43">
        <f t="shared" si="12"/>
        <v>0</v>
      </c>
      <c r="H41" s="43">
        <f t="shared" si="12"/>
        <v>0</v>
      </c>
      <c r="I41" s="43">
        <f t="shared" si="12"/>
        <v>15717710.350000001</v>
      </c>
    </row>
    <row r="42" spans="2:9" s="56" customFormat="1" x14ac:dyDescent="0.25">
      <c r="B42" s="54">
        <v>5100</v>
      </c>
      <c r="C42" s="53" t="s">
        <v>45</v>
      </c>
      <c r="D42" s="66">
        <v>5168969.09</v>
      </c>
      <c r="E42" s="33">
        <v>0</v>
      </c>
      <c r="F42" s="34">
        <f>+D42+E42</f>
        <v>5168969.09</v>
      </c>
      <c r="G42" s="33">
        <v>0</v>
      </c>
      <c r="H42" s="34">
        <f t="shared" ref="H42:H47" si="13">+G42</f>
        <v>0</v>
      </c>
      <c r="I42" s="34">
        <f t="shared" ref="I42:I47" si="14">F42-H42</f>
        <v>5168969.09</v>
      </c>
    </row>
    <row r="43" spans="2:9" s="56" customFormat="1" x14ac:dyDescent="0.25">
      <c r="B43" s="54">
        <v>5200</v>
      </c>
      <c r="C43" s="53" t="s">
        <v>46</v>
      </c>
      <c r="D43" s="66">
        <v>48490</v>
      </c>
      <c r="E43" s="33">
        <v>0</v>
      </c>
      <c r="F43" s="34">
        <f t="shared" ref="F43:F47" si="15">+D43+E43</f>
        <v>48490</v>
      </c>
      <c r="G43" s="33">
        <v>0</v>
      </c>
      <c r="H43" s="34">
        <f t="shared" si="13"/>
        <v>0</v>
      </c>
      <c r="I43" s="34">
        <f t="shared" si="14"/>
        <v>48490</v>
      </c>
    </row>
    <row r="44" spans="2:9" s="56" customFormat="1" x14ac:dyDescent="0.25">
      <c r="B44" s="54">
        <v>5300</v>
      </c>
      <c r="C44" s="53" t="s">
        <v>47</v>
      </c>
      <c r="D44" s="33">
        <v>666666.68000000005</v>
      </c>
      <c r="E44" s="33">
        <v>0</v>
      </c>
      <c r="F44" s="34">
        <f t="shared" si="15"/>
        <v>666666.68000000005</v>
      </c>
      <c r="G44" s="33">
        <v>0</v>
      </c>
      <c r="H44" s="34">
        <f t="shared" si="13"/>
        <v>0</v>
      </c>
      <c r="I44" s="34">
        <f t="shared" si="14"/>
        <v>666666.68000000005</v>
      </c>
    </row>
    <row r="45" spans="2:9" s="56" customFormat="1" x14ac:dyDescent="0.25">
      <c r="B45" s="54">
        <v>5400</v>
      </c>
      <c r="C45" s="53" t="s">
        <v>48</v>
      </c>
      <c r="D45" s="33">
        <v>852112</v>
      </c>
      <c r="E45" s="33">
        <v>0</v>
      </c>
      <c r="F45" s="34">
        <f t="shared" si="15"/>
        <v>852112</v>
      </c>
      <c r="G45" s="33">
        <v>0</v>
      </c>
      <c r="H45" s="34">
        <f t="shared" si="13"/>
        <v>0</v>
      </c>
      <c r="I45" s="34">
        <f t="shared" si="14"/>
        <v>852112</v>
      </c>
    </row>
    <row r="46" spans="2:9" s="56" customFormat="1" x14ac:dyDescent="0.25">
      <c r="B46" s="54">
        <v>5600</v>
      </c>
      <c r="C46" s="53" t="s">
        <v>49</v>
      </c>
      <c r="D46" s="33">
        <v>86965.2</v>
      </c>
      <c r="E46" s="33">
        <v>0</v>
      </c>
      <c r="F46" s="34">
        <f t="shared" si="15"/>
        <v>86965.2</v>
      </c>
      <c r="G46" s="33">
        <v>0</v>
      </c>
      <c r="H46" s="34">
        <f t="shared" si="13"/>
        <v>0</v>
      </c>
      <c r="I46" s="34">
        <f t="shared" si="14"/>
        <v>86965.2</v>
      </c>
    </row>
    <row r="47" spans="2:9" s="56" customFormat="1" x14ac:dyDescent="0.25">
      <c r="B47" s="54">
        <v>5900</v>
      </c>
      <c r="C47" s="53" t="s">
        <v>50</v>
      </c>
      <c r="D47" s="33">
        <v>8894507.3800000008</v>
      </c>
      <c r="E47" s="33">
        <v>0</v>
      </c>
      <c r="F47" s="34">
        <f t="shared" si="15"/>
        <v>8894507.3800000008</v>
      </c>
      <c r="G47" s="33">
        <v>0</v>
      </c>
      <c r="H47" s="34">
        <f t="shared" si="13"/>
        <v>0</v>
      </c>
      <c r="I47" s="34">
        <f t="shared" si="14"/>
        <v>8894507.3800000008</v>
      </c>
    </row>
    <row r="48" spans="2:9" s="45" customFormat="1" ht="15" customHeight="1" x14ac:dyDescent="0.25">
      <c r="B48" s="27" t="s">
        <v>51</v>
      </c>
      <c r="C48" s="67"/>
      <c r="D48" s="43">
        <f t="shared" ref="D48:I48" si="16">SUM(D49:D51)</f>
        <v>0</v>
      </c>
      <c r="E48" s="43">
        <f t="shared" si="16"/>
        <v>0</v>
      </c>
      <c r="F48" s="44">
        <f t="shared" si="16"/>
        <v>0</v>
      </c>
      <c r="G48" s="44">
        <f t="shared" si="16"/>
        <v>0</v>
      </c>
      <c r="H48" s="44">
        <f t="shared" si="16"/>
        <v>0</v>
      </c>
      <c r="I48" s="44">
        <f t="shared" si="16"/>
        <v>0</v>
      </c>
    </row>
    <row r="49" spans="2:9" x14ac:dyDescent="0.25">
      <c r="B49" s="68"/>
      <c r="C49" s="64" t="s">
        <v>52</v>
      </c>
      <c r="D49" s="34">
        <v>0</v>
      </c>
      <c r="E49" s="34">
        <v>0</v>
      </c>
      <c r="F49" s="36">
        <f>D49+E49</f>
        <v>0</v>
      </c>
      <c r="G49" s="36">
        <v>0</v>
      </c>
      <c r="H49" s="36">
        <f t="shared" ref="H49:H51" si="17">+G49</f>
        <v>0</v>
      </c>
      <c r="I49" s="36">
        <f t="shared" ref="I49:I51" si="18">F49-H49</f>
        <v>0</v>
      </c>
    </row>
    <row r="50" spans="2:9" x14ac:dyDescent="0.25">
      <c r="B50" s="68"/>
      <c r="C50" s="64" t="s">
        <v>53</v>
      </c>
      <c r="D50" s="34">
        <v>0</v>
      </c>
      <c r="E50" s="34">
        <v>0</v>
      </c>
      <c r="F50" s="36">
        <f>D50+E50</f>
        <v>0</v>
      </c>
      <c r="G50" s="36">
        <v>0</v>
      </c>
      <c r="H50" s="36">
        <f t="shared" si="17"/>
        <v>0</v>
      </c>
      <c r="I50" s="36">
        <f t="shared" si="18"/>
        <v>0</v>
      </c>
    </row>
    <row r="51" spans="2:9" x14ac:dyDescent="0.25">
      <c r="B51" s="68"/>
      <c r="C51" s="64" t="s">
        <v>54</v>
      </c>
      <c r="D51" s="34">
        <v>0</v>
      </c>
      <c r="E51" s="34">
        <v>0</v>
      </c>
      <c r="F51" s="36">
        <f>D51+E51</f>
        <v>0</v>
      </c>
      <c r="G51" s="36">
        <v>0</v>
      </c>
      <c r="H51" s="36">
        <f t="shared" si="17"/>
        <v>0</v>
      </c>
      <c r="I51" s="36">
        <f t="shared" si="18"/>
        <v>0</v>
      </c>
    </row>
    <row r="52" spans="2:9" s="45" customFormat="1" x14ac:dyDescent="0.25">
      <c r="B52" s="27" t="s">
        <v>55</v>
      </c>
      <c r="C52" s="28"/>
      <c r="D52" s="43">
        <f t="shared" ref="D52:I52" si="19">SUM(D53:D59)</f>
        <v>0</v>
      </c>
      <c r="E52" s="43">
        <f t="shared" si="19"/>
        <v>0</v>
      </c>
      <c r="F52" s="44">
        <f t="shared" si="19"/>
        <v>0</v>
      </c>
      <c r="G52" s="44">
        <f t="shared" si="19"/>
        <v>0</v>
      </c>
      <c r="H52" s="44">
        <f t="shared" si="19"/>
        <v>0</v>
      </c>
      <c r="I52" s="44">
        <f t="shared" si="19"/>
        <v>0</v>
      </c>
    </row>
    <row r="53" spans="2:9" x14ac:dyDescent="0.25">
      <c r="B53" s="68"/>
      <c r="C53" s="64" t="s">
        <v>56</v>
      </c>
      <c r="D53" s="34">
        <v>0</v>
      </c>
      <c r="E53" s="34">
        <v>0</v>
      </c>
      <c r="F53" s="36">
        <f t="shared" ref="F53:F59" si="20">D53+E53</f>
        <v>0</v>
      </c>
      <c r="G53" s="36">
        <v>0</v>
      </c>
      <c r="H53" s="36">
        <f t="shared" ref="H53:H71" si="21">+G53</f>
        <v>0</v>
      </c>
      <c r="I53" s="36">
        <f t="shared" ref="I53:I59" si="22">F53-H53</f>
        <v>0</v>
      </c>
    </row>
    <row r="54" spans="2:9" x14ac:dyDescent="0.25">
      <c r="B54" s="68"/>
      <c r="C54" s="64" t="s">
        <v>57</v>
      </c>
      <c r="D54" s="34">
        <v>0</v>
      </c>
      <c r="E54" s="34">
        <v>0</v>
      </c>
      <c r="F54" s="36">
        <f t="shared" si="20"/>
        <v>0</v>
      </c>
      <c r="G54" s="36">
        <v>0</v>
      </c>
      <c r="H54" s="36">
        <f t="shared" si="21"/>
        <v>0</v>
      </c>
      <c r="I54" s="36">
        <f t="shared" si="22"/>
        <v>0</v>
      </c>
    </row>
    <row r="55" spans="2:9" x14ac:dyDescent="0.25">
      <c r="B55" s="68"/>
      <c r="C55" s="64" t="s">
        <v>58</v>
      </c>
      <c r="D55" s="34">
        <v>0</v>
      </c>
      <c r="E55" s="34">
        <v>0</v>
      </c>
      <c r="F55" s="36">
        <f t="shared" si="20"/>
        <v>0</v>
      </c>
      <c r="G55" s="36">
        <v>0</v>
      </c>
      <c r="H55" s="36">
        <f t="shared" si="21"/>
        <v>0</v>
      </c>
      <c r="I55" s="36">
        <f t="shared" si="22"/>
        <v>0</v>
      </c>
    </row>
    <row r="56" spans="2:9" x14ac:dyDescent="0.25">
      <c r="B56" s="68"/>
      <c r="C56" s="64" t="s">
        <v>59</v>
      </c>
      <c r="D56" s="34">
        <v>0</v>
      </c>
      <c r="E56" s="34">
        <v>0</v>
      </c>
      <c r="F56" s="36">
        <f t="shared" si="20"/>
        <v>0</v>
      </c>
      <c r="G56" s="36">
        <v>0</v>
      </c>
      <c r="H56" s="36">
        <f t="shared" si="21"/>
        <v>0</v>
      </c>
      <c r="I56" s="36">
        <f t="shared" si="22"/>
        <v>0</v>
      </c>
    </row>
    <row r="57" spans="2:9" x14ac:dyDescent="0.25">
      <c r="B57" s="68"/>
      <c r="C57" s="64" t="s">
        <v>60</v>
      </c>
      <c r="D57" s="34">
        <v>0</v>
      </c>
      <c r="E57" s="34">
        <v>0</v>
      </c>
      <c r="F57" s="36">
        <f t="shared" si="20"/>
        <v>0</v>
      </c>
      <c r="G57" s="36">
        <v>0</v>
      </c>
      <c r="H57" s="36">
        <f t="shared" si="21"/>
        <v>0</v>
      </c>
      <c r="I57" s="36">
        <f t="shared" si="22"/>
        <v>0</v>
      </c>
    </row>
    <row r="58" spans="2:9" x14ac:dyDescent="0.25">
      <c r="B58" s="68"/>
      <c r="C58" s="64" t="s">
        <v>61</v>
      </c>
      <c r="D58" s="34">
        <v>0</v>
      </c>
      <c r="E58" s="34">
        <v>0</v>
      </c>
      <c r="F58" s="36">
        <f t="shared" si="20"/>
        <v>0</v>
      </c>
      <c r="G58" s="36">
        <v>0</v>
      </c>
      <c r="H58" s="36">
        <f t="shared" si="21"/>
        <v>0</v>
      </c>
      <c r="I58" s="36">
        <f t="shared" si="22"/>
        <v>0</v>
      </c>
    </row>
    <row r="59" spans="2:9" x14ac:dyDescent="0.25">
      <c r="B59" s="68"/>
      <c r="C59" s="64" t="s">
        <v>62</v>
      </c>
      <c r="D59" s="34">
        <v>0</v>
      </c>
      <c r="E59" s="34">
        <v>0</v>
      </c>
      <c r="F59" s="36">
        <f t="shared" si="20"/>
        <v>0</v>
      </c>
      <c r="G59" s="36">
        <v>0</v>
      </c>
      <c r="H59" s="36">
        <f t="shared" si="21"/>
        <v>0</v>
      </c>
      <c r="I59" s="36">
        <f t="shared" si="22"/>
        <v>0</v>
      </c>
    </row>
    <row r="60" spans="2:9" s="45" customFormat="1" x14ac:dyDescent="0.25">
      <c r="B60" s="27" t="s">
        <v>63</v>
      </c>
      <c r="C60" s="28"/>
      <c r="D60" s="43">
        <f t="shared" ref="D60:I60" si="23">SUM(D61:D63)</f>
        <v>0</v>
      </c>
      <c r="E60" s="43">
        <f t="shared" si="23"/>
        <v>0</v>
      </c>
      <c r="F60" s="44">
        <f t="shared" si="23"/>
        <v>0</v>
      </c>
      <c r="G60" s="44">
        <f t="shared" si="23"/>
        <v>0</v>
      </c>
      <c r="H60" s="44">
        <f t="shared" si="23"/>
        <v>0</v>
      </c>
      <c r="I60" s="44">
        <f t="shared" si="23"/>
        <v>0</v>
      </c>
    </row>
    <row r="61" spans="2:9" x14ac:dyDescent="0.25">
      <c r="B61" s="68"/>
      <c r="C61" s="69" t="s">
        <v>64</v>
      </c>
      <c r="D61" s="34">
        <v>0</v>
      </c>
      <c r="E61" s="34">
        <v>0</v>
      </c>
      <c r="F61" s="36">
        <f>D61+E61</f>
        <v>0</v>
      </c>
      <c r="G61" s="36">
        <v>0</v>
      </c>
      <c r="H61" s="36">
        <f t="shared" si="21"/>
        <v>0</v>
      </c>
      <c r="I61" s="36">
        <f t="shared" ref="I61:I63" si="24">F61-H61</f>
        <v>0</v>
      </c>
    </row>
    <row r="62" spans="2:9" x14ac:dyDescent="0.25">
      <c r="B62" s="68"/>
      <c r="C62" s="69" t="s">
        <v>65</v>
      </c>
      <c r="D62" s="34">
        <v>0</v>
      </c>
      <c r="E62" s="34">
        <v>0</v>
      </c>
      <c r="F62" s="36">
        <f>D62+E62</f>
        <v>0</v>
      </c>
      <c r="G62" s="36">
        <v>0</v>
      </c>
      <c r="H62" s="36">
        <f t="shared" si="21"/>
        <v>0</v>
      </c>
      <c r="I62" s="36">
        <f t="shared" si="24"/>
        <v>0</v>
      </c>
    </row>
    <row r="63" spans="2:9" x14ac:dyDescent="0.25">
      <c r="B63" s="68"/>
      <c r="C63" s="69" t="s">
        <v>66</v>
      </c>
      <c r="D63" s="34">
        <v>0</v>
      </c>
      <c r="E63" s="34">
        <v>0</v>
      </c>
      <c r="F63" s="36">
        <f>D63+E63</f>
        <v>0</v>
      </c>
      <c r="G63" s="36">
        <v>0</v>
      </c>
      <c r="H63" s="36">
        <f t="shared" si="21"/>
        <v>0</v>
      </c>
      <c r="I63" s="36">
        <f t="shared" si="24"/>
        <v>0</v>
      </c>
    </row>
    <row r="64" spans="2:9" s="45" customFormat="1" x14ac:dyDescent="0.25">
      <c r="B64" s="27" t="s">
        <v>67</v>
      </c>
      <c r="C64" s="28"/>
      <c r="D64" s="43">
        <f t="shared" ref="D64:I64" si="25">SUM(D65:D71)</f>
        <v>0</v>
      </c>
      <c r="E64" s="43">
        <f t="shared" si="25"/>
        <v>0</v>
      </c>
      <c r="F64" s="44">
        <f t="shared" si="25"/>
        <v>0</v>
      </c>
      <c r="G64" s="44">
        <f t="shared" si="25"/>
        <v>0</v>
      </c>
      <c r="H64" s="44">
        <f t="shared" si="25"/>
        <v>0</v>
      </c>
      <c r="I64" s="44">
        <f t="shared" si="25"/>
        <v>0</v>
      </c>
    </row>
    <row r="65" spans="2:13" x14ac:dyDescent="0.25">
      <c r="B65" s="68"/>
      <c r="C65" s="69" t="s">
        <v>68</v>
      </c>
      <c r="D65" s="34">
        <v>0</v>
      </c>
      <c r="E65" s="34">
        <v>0</v>
      </c>
      <c r="F65" s="36">
        <f t="shared" ref="F65:F71" si="26">D65+E65</f>
        <v>0</v>
      </c>
      <c r="G65" s="36">
        <v>0</v>
      </c>
      <c r="H65" s="36">
        <f t="shared" si="21"/>
        <v>0</v>
      </c>
      <c r="I65" s="36">
        <f t="shared" ref="I65:I71" si="27">F65-H65</f>
        <v>0</v>
      </c>
    </row>
    <row r="66" spans="2:13" x14ac:dyDescent="0.25">
      <c r="B66" s="68"/>
      <c r="C66" s="69" t="s">
        <v>69</v>
      </c>
      <c r="D66" s="34">
        <v>0</v>
      </c>
      <c r="E66" s="34">
        <v>0</v>
      </c>
      <c r="F66" s="36">
        <f t="shared" si="26"/>
        <v>0</v>
      </c>
      <c r="G66" s="36">
        <v>0</v>
      </c>
      <c r="H66" s="36">
        <f t="shared" si="21"/>
        <v>0</v>
      </c>
      <c r="I66" s="36">
        <f t="shared" si="27"/>
        <v>0</v>
      </c>
    </row>
    <row r="67" spans="2:13" x14ac:dyDescent="0.25">
      <c r="B67" s="68"/>
      <c r="C67" s="69" t="s">
        <v>70</v>
      </c>
      <c r="D67" s="34">
        <v>0</v>
      </c>
      <c r="E67" s="34">
        <v>0</v>
      </c>
      <c r="F67" s="36">
        <f t="shared" si="26"/>
        <v>0</v>
      </c>
      <c r="G67" s="36">
        <v>0</v>
      </c>
      <c r="H67" s="36">
        <f t="shared" si="21"/>
        <v>0</v>
      </c>
      <c r="I67" s="36">
        <f t="shared" si="27"/>
        <v>0</v>
      </c>
    </row>
    <row r="68" spans="2:13" x14ac:dyDescent="0.25">
      <c r="B68" s="68"/>
      <c r="C68" s="69" t="s">
        <v>71</v>
      </c>
      <c r="D68" s="34">
        <v>0</v>
      </c>
      <c r="E68" s="34">
        <v>0</v>
      </c>
      <c r="F68" s="36">
        <f t="shared" si="26"/>
        <v>0</v>
      </c>
      <c r="G68" s="36">
        <v>0</v>
      </c>
      <c r="H68" s="36">
        <f t="shared" si="21"/>
        <v>0</v>
      </c>
      <c r="I68" s="36">
        <f t="shared" si="27"/>
        <v>0</v>
      </c>
    </row>
    <row r="69" spans="2:13" x14ac:dyDescent="0.25">
      <c r="B69" s="68"/>
      <c r="C69" s="69" t="s">
        <v>72</v>
      </c>
      <c r="D69" s="34">
        <v>0</v>
      </c>
      <c r="E69" s="34">
        <v>0</v>
      </c>
      <c r="F69" s="36">
        <f t="shared" si="26"/>
        <v>0</v>
      </c>
      <c r="G69" s="36">
        <v>0</v>
      </c>
      <c r="H69" s="36">
        <f t="shared" si="21"/>
        <v>0</v>
      </c>
      <c r="I69" s="36">
        <f t="shared" si="27"/>
        <v>0</v>
      </c>
    </row>
    <row r="70" spans="2:13" x14ac:dyDescent="0.25">
      <c r="B70" s="68"/>
      <c r="C70" s="69" t="s">
        <v>73</v>
      </c>
      <c r="D70" s="34">
        <v>0</v>
      </c>
      <c r="E70" s="34">
        <v>0</v>
      </c>
      <c r="F70" s="36">
        <f t="shared" si="26"/>
        <v>0</v>
      </c>
      <c r="G70" s="36">
        <v>0</v>
      </c>
      <c r="H70" s="36">
        <f t="shared" si="21"/>
        <v>0</v>
      </c>
      <c r="I70" s="36">
        <f t="shared" si="27"/>
        <v>0</v>
      </c>
    </row>
    <row r="71" spans="2:13" ht="24.75" customHeight="1" x14ac:dyDescent="0.25">
      <c r="B71" s="68"/>
      <c r="C71" s="69" t="s">
        <v>74</v>
      </c>
      <c r="D71" s="34">
        <v>0</v>
      </c>
      <c r="E71" s="34">
        <v>0</v>
      </c>
      <c r="F71" s="36">
        <f t="shared" si="26"/>
        <v>0</v>
      </c>
      <c r="G71" s="36">
        <v>0</v>
      </c>
      <c r="H71" s="36">
        <f t="shared" si="21"/>
        <v>0</v>
      </c>
      <c r="I71" s="36">
        <f t="shared" si="27"/>
        <v>0</v>
      </c>
    </row>
    <row r="72" spans="2:13" s="65" customFormat="1" x14ac:dyDescent="0.25">
      <c r="B72" s="70"/>
      <c r="C72" s="71" t="s">
        <v>75</v>
      </c>
      <c r="D72" s="72">
        <f t="shared" ref="D72:I72" si="28">D11+D21+D29+D39+D41+D48+D52+D60+D64</f>
        <v>3736300605</v>
      </c>
      <c r="E72" s="72">
        <f t="shared" si="28"/>
        <v>0</v>
      </c>
      <c r="F72" s="72">
        <f t="shared" si="28"/>
        <v>3736300605</v>
      </c>
      <c r="G72" s="72">
        <f t="shared" si="28"/>
        <v>593307763.19999993</v>
      </c>
      <c r="H72" s="72">
        <f t="shared" si="28"/>
        <v>593307763.19999993</v>
      </c>
      <c r="I72" s="72">
        <f t="shared" si="28"/>
        <v>3142992841.7999997</v>
      </c>
    </row>
    <row r="73" spans="2:13" s="45" customFormat="1" x14ac:dyDescent="0.25">
      <c r="B73" s="73"/>
      <c r="C73" s="74"/>
      <c r="D73" s="75"/>
      <c r="E73" s="75"/>
      <c r="F73" s="75"/>
      <c r="G73" s="75"/>
      <c r="H73" s="75"/>
      <c r="I73" s="75"/>
    </row>
    <row r="74" spans="2:13" x14ac:dyDescent="0.25">
      <c r="E74" s="76"/>
    </row>
    <row r="75" spans="2:13" s="83" customFormat="1" ht="12" x14ac:dyDescent="0.2">
      <c r="B75" s="77"/>
      <c r="C75" s="78"/>
      <c r="D75" s="79"/>
      <c r="E75" s="80"/>
      <c r="F75" s="80"/>
      <c r="G75" s="77"/>
      <c r="H75" s="81"/>
      <c r="I75" s="82"/>
      <c r="J75" s="80"/>
      <c r="K75" s="80"/>
      <c r="L75" s="77"/>
      <c r="M75" s="77"/>
    </row>
    <row r="76" spans="2:13" s="83" customFormat="1" ht="12" x14ac:dyDescent="0.2">
      <c r="B76" s="77"/>
      <c r="C76" s="84"/>
      <c r="D76" s="85" t="str">
        <f>+'[1]c) Clasificación Económica  (2'!D26:E26</f>
        <v xml:space="preserve">Dr. Celso del Angel Montiel Hernández </v>
      </c>
      <c r="E76" s="85"/>
      <c r="F76" s="80"/>
      <c r="G76" s="80"/>
      <c r="H76" s="85" t="str">
        <f>+'[1] ESF'!H70:I70</f>
        <v xml:space="preserve">Lic. José Antonio Amaya Santamaría </v>
      </c>
      <c r="I76" s="85"/>
      <c r="J76" s="86"/>
      <c r="K76" s="80"/>
      <c r="L76" s="77"/>
      <c r="M76" s="77"/>
    </row>
    <row r="77" spans="2:13" s="83" customFormat="1" ht="12" customHeight="1" x14ac:dyDescent="0.2">
      <c r="B77" s="77"/>
      <c r="C77" s="87"/>
      <c r="D77" s="88" t="s">
        <v>76</v>
      </c>
      <c r="E77" s="88"/>
      <c r="F77" s="89"/>
      <c r="G77" s="89"/>
      <c r="H77" s="88" t="str">
        <f>+'[1] ESF'!H71:I71</f>
        <v>Director de Area Administrativa</v>
      </c>
      <c r="I77" s="88"/>
      <c r="J77" s="86"/>
      <c r="K77" s="80"/>
      <c r="L77" s="77"/>
      <c r="M77" s="77"/>
    </row>
    <row r="79" spans="2:13" x14ac:dyDescent="0.25">
      <c r="F79" s="90"/>
    </row>
    <row r="80" spans="2:13" x14ac:dyDescent="0.25">
      <c r="F80" s="90"/>
    </row>
    <row r="83" spans="5:5" x14ac:dyDescent="0.25">
      <c r="E83" s="76"/>
    </row>
  </sheetData>
  <mergeCells count="22">
    <mergeCell ref="D76:E76"/>
    <mergeCell ref="H76:I76"/>
    <mergeCell ref="D77:E77"/>
    <mergeCell ref="H77:I77"/>
    <mergeCell ref="B39:C39"/>
    <mergeCell ref="B41:C41"/>
    <mergeCell ref="B48:C48"/>
    <mergeCell ref="B52:C52"/>
    <mergeCell ref="B60:C60"/>
    <mergeCell ref="B64:C64"/>
    <mergeCell ref="B8:C10"/>
    <mergeCell ref="D8:H8"/>
    <mergeCell ref="I8:I9"/>
    <mergeCell ref="B11:C11"/>
    <mergeCell ref="B21:C21"/>
    <mergeCell ref="B29:C29"/>
    <mergeCell ref="B1:I1"/>
    <mergeCell ref="B2:I2"/>
    <mergeCell ref="B3:I3"/>
    <mergeCell ref="B4:I4"/>
    <mergeCell ref="B5:I5"/>
    <mergeCell ref="B6:I6"/>
  </mergeCells>
  <pageMargins left="0" right="0" top="0" bottom="0" header="0.31496062992125984" footer="0.31496062992125984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b) Clasificación COG(Cap-Co)</vt:lpstr>
      <vt:lpstr>'b) Clasificación COG(Cap-Co)'!Área_de_impresión</vt:lpstr>
      <vt:lpstr>'b) Clasificación COG(Cap-Co)'!Títulos_a_imprimir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2017-09-28T19:42:07Z</dcterms:created>
  <dcterms:modified xsi:type="dcterms:W3CDTF">2017-09-28T19:42:37Z</dcterms:modified>
</cp:coreProperties>
</file>